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6" windowWidth="15576" windowHeight="9480" activeTab="1"/>
  </bookViews>
  <sheets>
    <sheet name="TEI europe" sheetId="1" r:id="rId1"/>
    <sheet name="Structue TEI Europe" sheetId="2" r:id="rId2"/>
  </sheets>
  <calcPr calcId="125725"/>
</workbook>
</file>

<file path=xl/calcChain.xml><?xml version="1.0" encoding="utf-8"?>
<calcChain xmlns="http://schemas.openxmlformats.org/spreadsheetml/2006/main">
  <c r="F95" i="2"/>
  <c r="E95"/>
  <c r="F91"/>
  <c r="E91"/>
  <c r="F90"/>
  <c r="E90"/>
  <c r="F89"/>
  <c r="E89"/>
  <c r="F88"/>
  <c r="E88"/>
  <c r="F87"/>
  <c r="E87"/>
  <c r="F86"/>
  <c r="E86"/>
  <c r="F85"/>
  <c r="E85"/>
  <c r="F84"/>
  <c r="F92" s="1"/>
  <c r="E84"/>
  <c r="E92" s="1"/>
  <c r="P77"/>
  <c r="Q77"/>
  <c r="P80"/>
  <c r="P79" s="1"/>
  <c r="P78" s="1"/>
  <c r="Q80"/>
  <c r="Q79" s="1"/>
  <c r="Q78" s="1"/>
  <c r="C384" i="1"/>
  <c r="D384"/>
  <c r="E384"/>
  <c r="F384"/>
  <c r="G384"/>
  <c r="H384"/>
  <c r="I384"/>
  <c r="J384"/>
  <c r="K384"/>
  <c r="L384"/>
  <c r="M384"/>
  <c r="B384"/>
  <c r="M382"/>
  <c r="L382"/>
  <c r="K382"/>
  <c r="J382"/>
  <c r="I382"/>
  <c r="H382"/>
  <c r="G382"/>
  <c r="F382"/>
  <c r="E382"/>
  <c r="D382"/>
  <c r="C382"/>
  <c r="D55" i="2" s="1"/>
  <c r="B382" i="1"/>
  <c r="M381"/>
  <c r="N76" i="2" s="1"/>
  <c r="L381" i="1"/>
  <c r="M76" i="2" s="1"/>
  <c r="K381" i="1"/>
  <c r="L76" i="2" s="1"/>
  <c r="J381" i="1"/>
  <c r="K76" i="2" s="1"/>
  <c r="I381" i="1"/>
  <c r="J76" i="2" s="1"/>
  <c r="H381" i="1"/>
  <c r="I76" i="2" s="1"/>
  <c r="G381" i="1"/>
  <c r="H76" i="2" s="1"/>
  <c r="F381" i="1"/>
  <c r="G76" i="2" s="1"/>
  <c r="E381" i="1"/>
  <c r="F76" i="2" s="1"/>
  <c r="D381" i="1"/>
  <c r="E76" i="2" s="1"/>
  <c r="C381" i="1"/>
  <c r="D76" i="2" s="1"/>
  <c r="B381" i="1"/>
  <c r="C76" i="2" s="1"/>
  <c r="M380" i="1"/>
  <c r="N75" i="2" s="1"/>
  <c r="L380" i="1"/>
  <c r="M75" i="2" s="1"/>
  <c r="K380" i="1"/>
  <c r="L75" i="2" s="1"/>
  <c r="J380" i="1"/>
  <c r="K75" i="2" s="1"/>
  <c r="I380" i="1"/>
  <c r="J75" i="2" s="1"/>
  <c r="H380" i="1"/>
  <c r="I75" i="2" s="1"/>
  <c r="G380" i="1"/>
  <c r="H75" i="2" s="1"/>
  <c r="F380" i="1"/>
  <c r="G75" i="2" s="1"/>
  <c r="E380" i="1"/>
  <c r="F75" i="2" s="1"/>
  <c r="D380" i="1"/>
  <c r="E75" i="2" s="1"/>
  <c r="C380" i="1"/>
  <c r="D75" i="2" s="1"/>
  <c r="B380" i="1"/>
  <c r="C75" i="2" s="1"/>
  <c r="M379" i="1"/>
  <c r="N74" i="2" s="1"/>
  <c r="L379" i="1"/>
  <c r="M74" i="2" s="1"/>
  <c r="K379" i="1"/>
  <c r="L74" i="2" s="1"/>
  <c r="J379" i="1"/>
  <c r="K74" i="2" s="1"/>
  <c r="I379" i="1"/>
  <c r="J74" i="2" s="1"/>
  <c r="H379" i="1"/>
  <c r="I74" i="2" s="1"/>
  <c r="G379" i="1"/>
  <c r="H74" i="2" s="1"/>
  <c r="F379" i="1"/>
  <c r="G74" i="2" s="1"/>
  <c r="E379" i="1"/>
  <c r="F74" i="2" s="1"/>
  <c r="D379" i="1"/>
  <c r="E74" i="2" s="1"/>
  <c r="B379" i="1"/>
  <c r="C74" i="2" s="1"/>
  <c r="M378" i="1"/>
  <c r="N73" i="2" s="1"/>
  <c r="L378" i="1"/>
  <c r="M73" i="2" s="1"/>
  <c r="K378" i="1"/>
  <c r="L73" i="2" s="1"/>
  <c r="J378" i="1"/>
  <c r="K73" i="2" s="1"/>
  <c r="I378" i="1"/>
  <c r="J73" i="2" s="1"/>
  <c r="H378" i="1"/>
  <c r="I73" i="2" s="1"/>
  <c r="G378" i="1"/>
  <c r="H73" i="2" s="1"/>
  <c r="F378" i="1"/>
  <c r="G73" i="2" s="1"/>
  <c r="E378" i="1"/>
  <c r="F73" i="2" s="1"/>
  <c r="D378" i="1"/>
  <c r="E73" i="2" s="1"/>
  <c r="C378" i="1"/>
  <c r="D73" i="2" s="1"/>
  <c r="B378" i="1"/>
  <c r="C73" i="2" s="1"/>
  <c r="M377" i="1"/>
  <c r="N72" i="2" s="1"/>
  <c r="L377" i="1"/>
  <c r="M72" i="2" s="1"/>
  <c r="K377" i="1"/>
  <c r="L72" i="2" s="1"/>
  <c r="J377" i="1"/>
  <c r="K72" i="2" s="1"/>
  <c r="I377" i="1"/>
  <c r="J72" i="2" s="1"/>
  <c r="H377" i="1"/>
  <c r="I72" i="2" s="1"/>
  <c r="G377" i="1"/>
  <c r="H72" i="2" s="1"/>
  <c r="F377" i="1"/>
  <c r="G72" i="2" s="1"/>
  <c r="E377" i="1"/>
  <c r="F72" i="2" s="1"/>
  <c r="D377" i="1"/>
  <c r="E72" i="2" s="1"/>
  <c r="C377" i="1"/>
  <c r="D72" i="2" s="1"/>
  <c r="B377" i="1"/>
  <c r="C72" i="2" s="1"/>
  <c r="M376" i="1"/>
  <c r="N71" i="2" s="1"/>
  <c r="L376" i="1"/>
  <c r="M71" i="2" s="1"/>
  <c r="K376" i="1"/>
  <c r="L71" i="2" s="1"/>
  <c r="J376" i="1"/>
  <c r="K71" i="2" s="1"/>
  <c r="I376" i="1"/>
  <c r="J71" i="2" s="1"/>
  <c r="H376" i="1"/>
  <c r="I71" i="2" s="1"/>
  <c r="G376" i="1"/>
  <c r="H71" i="2" s="1"/>
  <c r="F376" i="1"/>
  <c r="G71" i="2" s="1"/>
  <c r="E376" i="1"/>
  <c r="F71" i="2" s="1"/>
  <c r="D376" i="1"/>
  <c r="E71" i="2" s="1"/>
  <c r="C376" i="1"/>
  <c r="D71" i="2" s="1"/>
  <c r="B376" i="1"/>
  <c r="C71" i="2" s="1"/>
  <c r="M375" i="1"/>
  <c r="N70" i="2" s="1"/>
  <c r="L375" i="1"/>
  <c r="M70" i="2" s="1"/>
  <c r="K375" i="1"/>
  <c r="L70" i="2" s="1"/>
  <c r="J375" i="1"/>
  <c r="K70" i="2" s="1"/>
  <c r="I375" i="1"/>
  <c r="J70" i="2" s="1"/>
  <c r="H375" i="1"/>
  <c r="I70" i="2" s="1"/>
  <c r="G375" i="1"/>
  <c r="H70" i="2" s="1"/>
  <c r="F375" i="1"/>
  <c r="G70" i="2" s="1"/>
  <c r="E375" i="1"/>
  <c r="F70" i="2" s="1"/>
  <c r="D375" i="1"/>
  <c r="E70" i="2" s="1"/>
  <c r="C375" i="1"/>
  <c r="D70" i="2" s="1"/>
  <c r="B375" i="1"/>
  <c r="C70" i="2" s="1"/>
  <c r="M374" i="1"/>
  <c r="N69" i="2" s="1"/>
  <c r="L374" i="1"/>
  <c r="M69" i="2" s="1"/>
  <c r="K374" i="1"/>
  <c r="L69" i="2" s="1"/>
  <c r="J374" i="1"/>
  <c r="K69" i="2" s="1"/>
  <c r="I374" i="1"/>
  <c r="J69" i="2" s="1"/>
  <c r="H374" i="1"/>
  <c r="I69" i="2" s="1"/>
  <c r="G374" i="1"/>
  <c r="H69" i="2" s="1"/>
  <c r="F374" i="1"/>
  <c r="G69" i="2" s="1"/>
  <c r="E374" i="1"/>
  <c r="F69" i="2" s="1"/>
  <c r="D374" i="1"/>
  <c r="E69" i="2" s="1"/>
  <c r="C374" i="1"/>
  <c r="D69" i="2" s="1"/>
  <c r="B374" i="1"/>
  <c r="C69" i="2" s="1"/>
  <c r="M373" i="1"/>
  <c r="N68" i="2" s="1"/>
  <c r="L373" i="1"/>
  <c r="M68" i="2" s="1"/>
  <c r="K373" i="1"/>
  <c r="L68" i="2" s="1"/>
  <c r="J373" i="1"/>
  <c r="K68" i="2" s="1"/>
  <c r="I373" i="1"/>
  <c r="J68" i="2" s="1"/>
  <c r="H373" i="1"/>
  <c r="I68" i="2" s="1"/>
  <c r="G373" i="1"/>
  <c r="H68" i="2" s="1"/>
  <c r="F373" i="1"/>
  <c r="G68" i="2" s="1"/>
  <c r="E373" i="1"/>
  <c r="F68" i="2" s="1"/>
  <c r="D373" i="1"/>
  <c r="E68" i="2" s="1"/>
  <c r="C373" i="1"/>
  <c r="D68" i="2" s="1"/>
  <c r="B373" i="1"/>
  <c r="C68" i="2" s="1"/>
  <c r="M372" i="1"/>
  <c r="N67" i="2" s="1"/>
  <c r="L372" i="1"/>
  <c r="M67" i="2" s="1"/>
  <c r="K372" i="1"/>
  <c r="L67" i="2" s="1"/>
  <c r="J372" i="1"/>
  <c r="K67" i="2" s="1"/>
  <c r="I372" i="1"/>
  <c r="J67" i="2" s="1"/>
  <c r="H372" i="1"/>
  <c r="I67" i="2" s="1"/>
  <c r="G372" i="1"/>
  <c r="H67" i="2" s="1"/>
  <c r="F372" i="1"/>
  <c r="G67" i="2" s="1"/>
  <c r="E372" i="1"/>
  <c r="F67" i="2" s="1"/>
  <c r="D372" i="1"/>
  <c r="E67" i="2" s="1"/>
  <c r="C372" i="1"/>
  <c r="D67" i="2" s="1"/>
  <c r="B372" i="1"/>
  <c r="C67" i="2" s="1"/>
  <c r="M371" i="1"/>
  <c r="N66" i="2" s="1"/>
  <c r="L371" i="1"/>
  <c r="M66" i="2" s="1"/>
  <c r="K371" i="1"/>
  <c r="L66" i="2" s="1"/>
  <c r="J371" i="1"/>
  <c r="K66" i="2" s="1"/>
  <c r="I371" i="1"/>
  <c r="J66" i="2" s="1"/>
  <c r="H371" i="1"/>
  <c r="I66" i="2" s="1"/>
  <c r="G371" i="1"/>
  <c r="H66" i="2" s="1"/>
  <c r="F371" i="1"/>
  <c r="G66" i="2" s="1"/>
  <c r="E371" i="1"/>
  <c r="F66" i="2" s="1"/>
  <c r="D371" i="1"/>
  <c r="E66" i="2" s="1"/>
  <c r="C371" i="1"/>
  <c r="D66" i="2" s="1"/>
  <c r="B371" i="1"/>
  <c r="C66" i="2" s="1"/>
  <c r="M370" i="1"/>
  <c r="N65" i="2" s="1"/>
  <c r="L370" i="1"/>
  <c r="M65" i="2" s="1"/>
  <c r="K370" i="1"/>
  <c r="L65" i="2" s="1"/>
  <c r="J370" i="1"/>
  <c r="K65" i="2" s="1"/>
  <c r="I370" i="1"/>
  <c r="J65" i="2" s="1"/>
  <c r="H370" i="1"/>
  <c r="I65" i="2" s="1"/>
  <c r="G370" i="1"/>
  <c r="H65" i="2" s="1"/>
  <c r="F370" i="1"/>
  <c r="G65" i="2" s="1"/>
  <c r="E370" i="1"/>
  <c r="F65" i="2" s="1"/>
  <c r="D370" i="1"/>
  <c r="E65" i="2" s="1"/>
  <c r="C370" i="1"/>
  <c r="D65" i="2" s="1"/>
  <c r="B370" i="1"/>
  <c r="C65" i="2" s="1"/>
  <c r="M369" i="1"/>
  <c r="N64" i="2" s="1"/>
  <c r="L369" i="1"/>
  <c r="M64" i="2" s="1"/>
  <c r="K369" i="1"/>
  <c r="L64" i="2" s="1"/>
  <c r="J369" i="1"/>
  <c r="K64" i="2" s="1"/>
  <c r="I369" i="1"/>
  <c r="J64" i="2" s="1"/>
  <c r="H369" i="1"/>
  <c r="I64" i="2" s="1"/>
  <c r="G369" i="1"/>
  <c r="H64" i="2" s="1"/>
  <c r="F369" i="1"/>
  <c r="G64" i="2" s="1"/>
  <c r="E369" i="1"/>
  <c r="F64" i="2" s="1"/>
  <c r="D369" i="1"/>
  <c r="E64" i="2" s="1"/>
  <c r="C369" i="1"/>
  <c r="D64" i="2" s="1"/>
  <c r="B369" i="1"/>
  <c r="C64" i="2" s="1"/>
  <c r="M368" i="1"/>
  <c r="N63" i="2" s="1"/>
  <c r="L368" i="1"/>
  <c r="M63" i="2" s="1"/>
  <c r="K368" i="1"/>
  <c r="L63" i="2" s="1"/>
  <c r="J368" i="1"/>
  <c r="K63" i="2" s="1"/>
  <c r="I368" i="1"/>
  <c r="J63" i="2" s="1"/>
  <c r="H368" i="1"/>
  <c r="I63" i="2" s="1"/>
  <c r="G368" i="1"/>
  <c r="H63" i="2" s="1"/>
  <c r="F368" i="1"/>
  <c r="G63" i="2" s="1"/>
  <c r="E368" i="1"/>
  <c r="F63" i="2" s="1"/>
  <c r="D368" i="1"/>
  <c r="E63" i="2" s="1"/>
  <c r="C368" i="1"/>
  <c r="D63" i="2" s="1"/>
  <c r="B368" i="1"/>
  <c r="C63" i="2" s="1"/>
  <c r="M367" i="1"/>
  <c r="N62" i="2" s="1"/>
  <c r="L367" i="1"/>
  <c r="M62" i="2" s="1"/>
  <c r="K367" i="1"/>
  <c r="L62" i="2" s="1"/>
  <c r="J367" i="1"/>
  <c r="K62" i="2" s="1"/>
  <c r="I367" i="1"/>
  <c r="J62" i="2" s="1"/>
  <c r="H367" i="1"/>
  <c r="I62" i="2" s="1"/>
  <c r="G367" i="1"/>
  <c r="H62" i="2" s="1"/>
  <c r="F367" i="1"/>
  <c r="G62" i="2" s="1"/>
  <c r="E367" i="1"/>
  <c r="F62" i="2" s="1"/>
  <c r="D367" i="1"/>
  <c r="E62" i="2" s="1"/>
  <c r="C367" i="1"/>
  <c r="D62" i="2" s="1"/>
  <c r="B367" i="1"/>
  <c r="C62" i="2" s="1"/>
  <c r="M366" i="1"/>
  <c r="N61" i="2" s="1"/>
  <c r="L366" i="1"/>
  <c r="M61" i="2" s="1"/>
  <c r="K366" i="1"/>
  <c r="L61" i="2" s="1"/>
  <c r="J366" i="1"/>
  <c r="K61" i="2" s="1"/>
  <c r="I366" i="1"/>
  <c r="J61" i="2" s="1"/>
  <c r="H366" i="1"/>
  <c r="I61" i="2" s="1"/>
  <c r="G366" i="1"/>
  <c r="H61" i="2" s="1"/>
  <c r="F366" i="1"/>
  <c r="G61" i="2" s="1"/>
  <c r="E366" i="1"/>
  <c r="F61" i="2" s="1"/>
  <c r="D366" i="1"/>
  <c r="E61" i="2" s="1"/>
  <c r="C366" i="1"/>
  <c r="D61" i="2" s="1"/>
  <c r="B366" i="1"/>
  <c r="C61" i="2" s="1"/>
  <c r="M365" i="1"/>
  <c r="N60" i="2" s="1"/>
  <c r="L365" i="1"/>
  <c r="M60" i="2" s="1"/>
  <c r="K365" i="1"/>
  <c r="L60" i="2" s="1"/>
  <c r="J365" i="1"/>
  <c r="K60" i="2" s="1"/>
  <c r="I365" i="1"/>
  <c r="J60" i="2" s="1"/>
  <c r="H365" i="1"/>
  <c r="I60" i="2" s="1"/>
  <c r="G365" i="1"/>
  <c r="H60" i="2" s="1"/>
  <c r="F365" i="1"/>
  <c r="G60" i="2" s="1"/>
  <c r="E365" i="1"/>
  <c r="F60" i="2" s="1"/>
  <c r="D365" i="1"/>
  <c r="E60" i="2" s="1"/>
  <c r="C365" i="1"/>
  <c r="D60" i="2" s="1"/>
  <c r="B365" i="1"/>
  <c r="C60" i="2" s="1"/>
  <c r="M364" i="1"/>
  <c r="N59" i="2" s="1"/>
  <c r="L364" i="1"/>
  <c r="M59" i="2" s="1"/>
  <c r="K364" i="1"/>
  <c r="L59" i="2" s="1"/>
  <c r="J364" i="1"/>
  <c r="K59" i="2" s="1"/>
  <c r="I364" i="1"/>
  <c r="J59" i="2" s="1"/>
  <c r="H364" i="1"/>
  <c r="I59" i="2" s="1"/>
  <c r="G364" i="1"/>
  <c r="H59" i="2" s="1"/>
  <c r="F364" i="1"/>
  <c r="G59" i="2" s="1"/>
  <c r="E364" i="1"/>
  <c r="F59" i="2" s="1"/>
  <c r="D364" i="1"/>
  <c r="E59" i="2" s="1"/>
  <c r="C364" i="1"/>
  <c r="D59" i="2" s="1"/>
  <c r="B364" i="1"/>
  <c r="C59" i="2" s="1"/>
  <c r="M363" i="1"/>
  <c r="N58" i="2" s="1"/>
  <c r="L363" i="1"/>
  <c r="M58" i="2" s="1"/>
  <c r="K363" i="1"/>
  <c r="L58" i="2" s="1"/>
  <c r="J363" i="1"/>
  <c r="K58" i="2" s="1"/>
  <c r="I363" i="1"/>
  <c r="J58" i="2" s="1"/>
  <c r="H363" i="1"/>
  <c r="I58" i="2" s="1"/>
  <c r="G363" i="1"/>
  <c r="H58" i="2" s="1"/>
  <c r="F363" i="1"/>
  <c r="G58" i="2" s="1"/>
  <c r="E363" i="1"/>
  <c r="F58" i="2" s="1"/>
  <c r="D363" i="1"/>
  <c r="E58" i="2" s="1"/>
  <c r="C363" i="1"/>
  <c r="D58" i="2" s="1"/>
  <c r="B363" i="1"/>
  <c r="C58" i="2" s="1"/>
  <c r="M362" i="1"/>
  <c r="N57" i="2" s="1"/>
  <c r="L362" i="1"/>
  <c r="M57" i="2" s="1"/>
  <c r="K362" i="1"/>
  <c r="L57" i="2" s="1"/>
  <c r="J362" i="1"/>
  <c r="K57" i="2" s="1"/>
  <c r="I362" i="1"/>
  <c r="J57" i="2" s="1"/>
  <c r="H362" i="1"/>
  <c r="I57" i="2" s="1"/>
  <c r="G362" i="1"/>
  <c r="H57" i="2" s="1"/>
  <c r="F362" i="1"/>
  <c r="G57" i="2" s="1"/>
  <c r="E362" i="1"/>
  <c r="F57" i="2" s="1"/>
  <c r="D362" i="1"/>
  <c r="E57" i="2" s="1"/>
  <c r="C362" i="1"/>
  <c r="D57" i="2" s="1"/>
  <c r="B362" i="1"/>
  <c r="C57" i="2" s="1"/>
  <c r="M361" i="1"/>
  <c r="N56" i="2" s="1"/>
  <c r="L361" i="1"/>
  <c r="M56" i="2" s="1"/>
  <c r="K361" i="1"/>
  <c r="L56" i="2" s="1"/>
  <c r="J361" i="1"/>
  <c r="K56" i="2" s="1"/>
  <c r="I361" i="1"/>
  <c r="J56" i="2" s="1"/>
  <c r="H361" i="1"/>
  <c r="I56" i="2" s="1"/>
  <c r="G361" i="1"/>
  <c r="H56" i="2" s="1"/>
  <c r="F361" i="1"/>
  <c r="G56" i="2" s="1"/>
  <c r="E361" i="1"/>
  <c r="F56" i="2" s="1"/>
  <c r="D361" i="1"/>
  <c r="E56" i="2" s="1"/>
  <c r="C361" i="1"/>
  <c r="D56" i="2" s="1"/>
  <c r="B361" i="1"/>
  <c r="C56" i="2" s="1"/>
  <c r="M360" i="1"/>
  <c r="N55" i="2" s="1"/>
  <c r="L360" i="1"/>
  <c r="M55" i="2" s="1"/>
  <c r="K360" i="1"/>
  <c r="L55" i="2" s="1"/>
  <c r="J360" i="1"/>
  <c r="K55" i="2" s="1"/>
  <c r="I360" i="1"/>
  <c r="J55" i="2" s="1"/>
  <c r="H360" i="1"/>
  <c r="I55" i="2" s="1"/>
  <c r="G360" i="1"/>
  <c r="H55" i="2" s="1"/>
  <c r="F360" i="1"/>
  <c r="G55" i="2" s="1"/>
  <c r="E360" i="1"/>
  <c r="F55" i="2" s="1"/>
  <c r="D360" i="1"/>
  <c r="E55" i="2" s="1"/>
  <c r="B360" i="1"/>
  <c r="C55" i="2" s="1"/>
  <c r="M359" i="1"/>
  <c r="N54" i="2" s="1"/>
  <c r="L359" i="1"/>
  <c r="M54" i="2" s="1"/>
  <c r="K359" i="1"/>
  <c r="L54" i="2" s="1"/>
  <c r="J359" i="1"/>
  <c r="K54" i="2" s="1"/>
  <c r="I359" i="1"/>
  <c r="J54" i="2" s="1"/>
  <c r="H359" i="1"/>
  <c r="I54" i="2" s="1"/>
  <c r="G359" i="1"/>
  <c r="H54" i="2" s="1"/>
  <c r="F359" i="1"/>
  <c r="G54" i="2" s="1"/>
  <c r="E359" i="1"/>
  <c r="F54" i="2" s="1"/>
  <c r="D359" i="1"/>
  <c r="E54" i="2" s="1"/>
  <c r="C359" i="1"/>
  <c r="D54" i="2" s="1"/>
  <c r="B359" i="1"/>
  <c r="C54" i="2" s="1"/>
  <c r="M358" i="1"/>
  <c r="N53" i="2" s="1"/>
  <c r="L358" i="1"/>
  <c r="M53" i="2" s="1"/>
  <c r="K358" i="1"/>
  <c r="L53" i="2" s="1"/>
  <c r="J358" i="1"/>
  <c r="K53" i="2" s="1"/>
  <c r="I358" i="1"/>
  <c r="J53" i="2" s="1"/>
  <c r="H358" i="1"/>
  <c r="I53" i="2" s="1"/>
  <c r="G358" i="1"/>
  <c r="H53" i="2" s="1"/>
  <c r="F358" i="1"/>
  <c r="G53" i="2" s="1"/>
  <c r="E358" i="1"/>
  <c r="F53" i="2" s="1"/>
  <c r="D358" i="1"/>
  <c r="E53" i="2" s="1"/>
  <c r="C358" i="1"/>
  <c r="D53" i="2" s="1"/>
  <c r="B358" i="1"/>
  <c r="C53" i="2" s="1"/>
  <c r="M357" i="1"/>
  <c r="N52" i="2" s="1"/>
  <c r="L357" i="1"/>
  <c r="M52" i="2" s="1"/>
  <c r="K357" i="1"/>
  <c r="L52" i="2" s="1"/>
  <c r="J357" i="1"/>
  <c r="K52" i="2" s="1"/>
  <c r="I357" i="1"/>
  <c r="J52" i="2" s="1"/>
  <c r="H357" i="1"/>
  <c r="I52" i="2" s="1"/>
  <c r="G357" i="1"/>
  <c r="H52" i="2" s="1"/>
  <c r="F357" i="1"/>
  <c r="G52" i="2" s="1"/>
  <c r="E357" i="1"/>
  <c r="F52" i="2" s="1"/>
  <c r="D357" i="1"/>
  <c r="E52" i="2" s="1"/>
  <c r="C357" i="1"/>
  <c r="D52" i="2" s="1"/>
  <c r="B357" i="1"/>
  <c r="C52" i="2" s="1"/>
  <c r="M356" i="1"/>
  <c r="N51" i="2" s="1"/>
  <c r="L356" i="1"/>
  <c r="M51" i="2" s="1"/>
  <c r="K356" i="1"/>
  <c r="L51" i="2" s="1"/>
  <c r="J356" i="1"/>
  <c r="K51" i="2" s="1"/>
  <c r="I356" i="1"/>
  <c r="J51" i="2" s="1"/>
  <c r="H356" i="1"/>
  <c r="I51" i="2" s="1"/>
  <c r="G356" i="1"/>
  <c r="H51" i="2" s="1"/>
  <c r="F356" i="1"/>
  <c r="G51" i="2" s="1"/>
  <c r="E356" i="1"/>
  <c r="F51" i="2" s="1"/>
  <c r="D356" i="1"/>
  <c r="E51" i="2" s="1"/>
  <c r="C356" i="1"/>
  <c r="D51" i="2" s="1"/>
  <c r="B356" i="1"/>
  <c r="C51" i="2" s="1"/>
  <c r="M355" i="1"/>
  <c r="N50" i="2" s="1"/>
  <c r="L355" i="1"/>
  <c r="M50" i="2" s="1"/>
  <c r="K355" i="1"/>
  <c r="L50" i="2" s="1"/>
  <c r="J355" i="1"/>
  <c r="K50" i="2" s="1"/>
  <c r="I355" i="1"/>
  <c r="J50" i="2" s="1"/>
  <c r="H355" i="1"/>
  <c r="I50" i="2" s="1"/>
  <c r="G355" i="1"/>
  <c r="H50" i="2" s="1"/>
  <c r="F355" i="1"/>
  <c r="G50" i="2" s="1"/>
  <c r="E355" i="1"/>
  <c r="F50" i="2" s="1"/>
  <c r="D355" i="1"/>
  <c r="E50" i="2" s="1"/>
  <c r="C355" i="1"/>
  <c r="D50" i="2" s="1"/>
  <c r="B355" i="1"/>
  <c r="C50" i="2" s="1"/>
  <c r="M354" i="1"/>
  <c r="N49" i="2" s="1"/>
  <c r="L354" i="1"/>
  <c r="M49" i="2" s="1"/>
  <c r="K354" i="1"/>
  <c r="L49" i="2" s="1"/>
  <c r="J354" i="1"/>
  <c r="K49" i="2" s="1"/>
  <c r="I354" i="1"/>
  <c r="J49" i="2" s="1"/>
  <c r="H354" i="1"/>
  <c r="I49" i="2" s="1"/>
  <c r="G354" i="1"/>
  <c r="H49" i="2" s="1"/>
  <c r="F354" i="1"/>
  <c r="G49" i="2" s="1"/>
  <c r="E354" i="1"/>
  <c r="F49" i="2" s="1"/>
  <c r="D354" i="1"/>
  <c r="E49" i="2" s="1"/>
  <c r="C354" i="1"/>
  <c r="D49" i="2" s="1"/>
  <c r="B354" i="1"/>
  <c r="C49" i="2" s="1"/>
  <c r="M353" i="1"/>
  <c r="N48" i="2" s="1"/>
  <c r="L353" i="1"/>
  <c r="M48" i="2" s="1"/>
  <c r="K353" i="1"/>
  <c r="L48" i="2" s="1"/>
  <c r="J353" i="1"/>
  <c r="K48" i="2" s="1"/>
  <c r="I353" i="1"/>
  <c r="J48" i="2" s="1"/>
  <c r="H353" i="1"/>
  <c r="I48" i="2" s="1"/>
  <c r="G353" i="1"/>
  <c r="H48" i="2" s="1"/>
  <c r="F353" i="1"/>
  <c r="G48" i="2" s="1"/>
  <c r="E353" i="1"/>
  <c r="F48" i="2" s="1"/>
  <c r="D353" i="1"/>
  <c r="E48" i="2" s="1"/>
  <c r="C353" i="1"/>
  <c r="D48" i="2" s="1"/>
  <c r="B353" i="1"/>
  <c r="C48" i="2" s="1"/>
  <c r="M352" i="1"/>
  <c r="N47" i="2" s="1"/>
  <c r="L352" i="1"/>
  <c r="M47" i="2" s="1"/>
  <c r="K352" i="1"/>
  <c r="L47" i="2" s="1"/>
  <c r="J352" i="1"/>
  <c r="K47" i="2" s="1"/>
  <c r="I352" i="1"/>
  <c r="J47" i="2" s="1"/>
  <c r="H352" i="1"/>
  <c r="I47" i="2" s="1"/>
  <c r="G352" i="1"/>
  <c r="H47" i="2" s="1"/>
  <c r="F352" i="1"/>
  <c r="G47" i="2" s="1"/>
  <c r="E352" i="1"/>
  <c r="F47" i="2" s="1"/>
  <c r="D352" i="1"/>
  <c r="E47" i="2" s="1"/>
  <c r="C352" i="1"/>
  <c r="D47" i="2" s="1"/>
  <c r="B352" i="1"/>
  <c r="C47" i="2" s="1"/>
  <c r="M351" i="1"/>
  <c r="N46" i="2" s="1"/>
  <c r="L351" i="1"/>
  <c r="M46" i="2" s="1"/>
  <c r="K351" i="1"/>
  <c r="L46" i="2" s="1"/>
  <c r="J351" i="1"/>
  <c r="K46" i="2" s="1"/>
  <c r="I351" i="1"/>
  <c r="J46" i="2" s="1"/>
  <c r="H351" i="1"/>
  <c r="I46" i="2" s="1"/>
  <c r="G351" i="1"/>
  <c r="H46" i="2" s="1"/>
  <c r="F351" i="1"/>
  <c r="G46" i="2" s="1"/>
  <c r="E351" i="1"/>
  <c r="F46" i="2" s="1"/>
  <c r="D351" i="1"/>
  <c r="E46" i="2" s="1"/>
  <c r="C351" i="1"/>
  <c r="D46" i="2" s="1"/>
  <c r="B351" i="1"/>
  <c r="C46" i="2" s="1"/>
  <c r="M350" i="1"/>
  <c r="N45" i="2" s="1"/>
  <c r="L350" i="1"/>
  <c r="M45" i="2" s="1"/>
  <c r="K350" i="1"/>
  <c r="L45" i="2" s="1"/>
  <c r="J350" i="1"/>
  <c r="K45" i="2" s="1"/>
  <c r="I350" i="1"/>
  <c r="J45" i="2" s="1"/>
  <c r="H350" i="1"/>
  <c r="I45" i="2" s="1"/>
  <c r="G350" i="1"/>
  <c r="H45" i="2" s="1"/>
  <c r="F350" i="1"/>
  <c r="G45" i="2" s="1"/>
  <c r="E350" i="1"/>
  <c r="F45" i="2" s="1"/>
  <c r="D350" i="1"/>
  <c r="E45" i="2" s="1"/>
  <c r="C350" i="1"/>
  <c r="D45" i="2" s="1"/>
  <c r="B350" i="1"/>
  <c r="C45" i="2" s="1"/>
  <c r="M349" i="1"/>
  <c r="N44" i="2" s="1"/>
  <c r="L349" i="1"/>
  <c r="M44" i="2" s="1"/>
  <c r="K349" i="1"/>
  <c r="L44" i="2" s="1"/>
  <c r="J349" i="1"/>
  <c r="K44" i="2" s="1"/>
  <c r="I349" i="1"/>
  <c r="J44" i="2" s="1"/>
  <c r="H349" i="1"/>
  <c r="I44" i="2" s="1"/>
  <c r="G349" i="1"/>
  <c r="H44" i="2" s="1"/>
  <c r="F349" i="1"/>
  <c r="G44" i="2" s="1"/>
  <c r="E349" i="1"/>
  <c r="F44" i="2" s="1"/>
  <c r="D349" i="1"/>
  <c r="E44" i="2" s="1"/>
  <c r="C349" i="1"/>
  <c r="D44" i="2" s="1"/>
  <c r="B349" i="1"/>
  <c r="C44" i="2" s="1"/>
  <c r="M348" i="1"/>
  <c r="N43" i="2" s="1"/>
  <c r="L348" i="1"/>
  <c r="M43" i="2" s="1"/>
  <c r="K348" i="1"/>
  <c r="L43" i="2" s="1"/>
  <c r="J348" i="1"/>
  <c r="K43" i="2" s="1"/>
  <c r="I348" i="1"/>
  <c r="J43" i="2" s="1"/>
  <c r="H348" i="1"/>
  <c r="I43" i="2" s="1"/>
  <c r="G348" i="1"/>
  <c r="H43" i="2" s="1"/>
  <c r="F348" i="1"/>
  <c r="G43" i="2" s="1"/>
  <c r="E348" i="1"/>
  <c r="F43" i="2" s="1"/>
  <c r="D348" i="1"/>
  <c r="E43" i="2" s="1"/>
  <c r="C348" i="1"/>
  <c r="D43" i="2" s="1"/>
  <c r="B348" i="1"/>
  <c r="C43" i="2" s="1"/>
  <c r="M347" i="1"/>
  <c r="N42" i="2" s="1"/>
  <c r="L347" i="1"/>
  <c r="M42" i="2" s="1"/>
  <c r="K347" i="1"/>
  <c r="L42" i="2" s="1"/>
  <c r="J347" i="1"/>
  <c r="K42" i="2" s="1"/>
  <c r="I347" i="1"/>
  <c r="J42" i="2" s="1"/>
  <c r="H347" i="1"/>
  <c r="I42" i="2" s="1"/>
  <c r="G347" i="1"/>
  <c r="H42" i="2" s="1"/>
  <c r="F347" i="1"/>
  <c r="G42" i="2" s="1"/>
  <c r="C95" s="1"/>
  <c r="E347" i="1"/>
  <c r="F42" i="2" s="1"/>
  <c r="D347" i="1"/>
  <c r="E42" i="2" s="1"/>
  <c r="C347" i="1"/>
  <c r="D42" i="2" s="1"/>
  <c r="B347" i="1"/>
  <c r="C42" i="2" s="1"/>
  <c r="M346" i="1"/>
  <c r="N41" i="2" s="1"/>
  <c r="L346" i="1"/>
  <c r="M41" i="2" s="1"/>
  <c r="K346" i="1"/>
  <c r="L41" i="2" s="1"/>
  <c r="J346" i="1"/>
  <c r="K41" i="2" s="1"/>
  <c r="I346" i="1"/>
  <c r="J41" i="2" s="1"/>
  <c r="H346" i="1"/>
  <c r="I41" i="2" s="1"/>
  <c r="G346" i="1"/>
  <c r="H41" i="2" s="1"/>
  <c r="F346" i="1"/>
  <c r="G41" i="2" s="1"/>
  <c r="E346" i="1"/>
  <c r="F41" i="2" s="1"/>
  <c r="D346" i="1"/>
  <c r="E41" i="2" s="1"/>
  <c r="C346" i="1"/>
  <c r="D41" i="2" s="1"/>
  <c r="B346" i="1"/>
  <c r="C41" i="2" s="1"/>
  <c r="M345" i="1"/>
  <c r="N40" i="2" s="1"/>
  <c r="L345" i="1"/>
  <c r="M40" i="2" s="1"/>
  <c r="K345" i="1"/>
  <c r="L40" i="2" s="1"/>
  <c r="J345" i="1"/>
  <c r="K40" i="2" s="1"/>
  <c r="I345" i="1"/>
  <c r="J40" i="2" s="1"/>
  <c r="H345" i="1"/>
  <c r="I40" i="2" s="1"/>
  <c r="G345" i="1"/>
  <c r="H40" i="2" s="1"/>
  <c r="F345" i="1"/>
  <c r="G40" i="2" s="1"/>
  <c r="E345" i="1"/>
  <c r="F40" i="2" s="1"/>
  <c r="D345" i="1"/>
  <c r="E40" i="2" s="1"/>
  <c r="C345" i="1"/>
  <c r="D40" i="2" s="1"/>
  <c r="B345" i="1"/>
  <c r="C40" i="2" s="1"/>
  <c r="M344" i="1"/>
  <c r="N39" i="2" s="1"/>
  <c r="L344" i="1"/>
  <c r="M39" i="2" s="1"/>
  <c r="K344" i="1"/>
  <c r="L39" i="2" s="1"/>
  <c r="J344" i="1"/>
  <c r="K39" i="2" s="1"/>
  <c r="I344" i="1"/>
  <c r="J39" i="2" s="1"/>
  <c r="H344" i="1"/>
  <c r="I39" i="2" s="1"/>
  <c r="G344" i="1"/>
  <c r="H39" i="2" s="1"/>
  <c r="F344" i="1"/>
  <c r="G39" i="2" s="1"/>
  <c r="E344" i="1"/>
  <c r="F39" i="2" s="1"/>
  <c r="D344" i="1"/>
  <c r="E39" i="2" s="1"/>
  <c r="C344" i="1"/>
  <c r="D39" i="2" s="1"/>
  <c r="B344" i="1"/>
  <c r="C39" i="2" s="1"/>
  <c r="M343" i="1"/>
  <c r="N38" i="2" s="1"/>
  <c r="L343" i="1"/>
  <c r="M38" i="2" s="1"/>
  <c r="K343" i="1"/>
  <c r="L38" i="2" s="1"/>
  <c r="J343" i="1"/>
  <c r="K38" i="2" s="1"/>
  <c r="I343" i="1"/>
  <c r="J38" i="2" s="1"/>
  <c r="H343" i="1"/>
  <c r="I38" i="2" s="1"/>
  <c r="G343" i="1"/>
  <c r="H38" i="2" s="1"/>
  <c r="F343" i="1"/>
  <c r="G38" i="2" s="1"/>
  <c r="E343" i="1"/>
  <c r="F38" i="2" s="1"/>
  <c r="D343" i="1"/>
  <c r="E38" i="2" s="1"/>
  <c r="C343" i="1"/>
  <c r="D38" i="2" s="1"/>
  <c r="B343" i="1"/>
  <c r="C38" i="2" s="1"/>
  <c r="M342" i="1"/>
  <c r="N37" i="2" s="1"/>
  <c r="L342" i="1"/>
  <c r="M37" i="2" s="1"/>
  <c r="K342" i="1"/>
  <c r="L37" i="2" s="1"/>
  <c r="J342" i="1"/>
  <c r="K37" i="2" s="1"/>
  <c r="I342" i="1"/>
  <c r="J37" i="2" s="1"/>
  <c r="H342" i="1"/>
  <c r="I37" i="2" s="1"/>
  <c r="G342" i="1"/>
  <c r="H37" i="2" s="1"/>
  <c r="F342" i="1"/>
  <c r="G37" i="2" s="1"/>
  <c r="E342" i="1"/>
  <c r="F37" i="2" s="1"/>
  <c r="D342" i="1"/>
  <c r="E37" i="2" s="1"/>
  <c r="C342" i="1"/>
  <c r="D37" i="2" s="1"/>
  <c r="B342" i="1"/>
  <c r="C37" i="2" s="1"/>
  <c r="M341" i="1"/>
  <c r="N36" i="2" s="1"/>
  <c r="L341" i="1"/>
  <c r="M36" i="2" s="1"/>
  <c r="K341" i="1"/>
  <c r="L36" i="2" s="1"/>
  <c r="J341" i="1"/>
  <c r="K36" i="2" s="1"/>
  <c r="I341" i="1"/>
  <c r="J36" i="2" s="1"/>
  <c r="H341" i="1"/>
  <c r="I36" i="2" s="1"/>
  <c r="G341" i="1"/>
  <c r="H36" i="2" s="1"/>
  <c r="F341" i="1"/>
  <c r="G36" i="2" s="1"/>
  <c r="E341" i="1"/>
  <c r="F36" i="2" s="1"/>
  <c r="D341" i="1"/>
  <c r="E36" i="2" s="1"/>
  <c r="C341" i="1"/>
  <c r="D36" i="2" s="1"/>
  <c r="B341" i="1"/>
  <c r="C36" i="2" s="1"/>
  <c r="M340" i="1"/>
  <c r="N35" i="2" s="1"/>
  <c r="L340" i="1"/>
  <c r="M35" i="2" s="1"/>
  <c r="K340" i="1"/>
  <c r="L35" i="2" s="1"/>
  <c r="J340" i="1"/>
  <c r="K35" i="2" s="1"/>
  <c r="I340" i="1"/>
  <c r="J35" i="2" s="1"/>
  <c r="H340" i="1"/>
  <c r="I35" i="2" s="1"/>
  <c r="G340" i="1"/>
  <c r="H35" i="2" s="1"/>
  <c r="F340" i="1"/>
  <c r="G35" i="2" s="1"/>
  <c r="E340" i="1"/>
  <c r="F35" i="2" s="1"/>
  <c r="D340" i="1"/>
  <c r="E35" i="2" s="1"/>
  <c r="C340" i="1"/>
  <c r="D35" i="2" s="1"/>
  <c r="B340" i="1"/>
  <c r="C35" i="2" s="1"/>
  <c r="M339" i="1"/>
  <c r="N34" i="2" s="1"/>
  <c r="L339" i="1"/>
  <c r="M34" i="2" s="1"/>
  <c r="K339" i="1"/>
  <c r="L34" i="2" s="1"/>
  <c r="J339" i="1"/>
  <c r="K34" i="2" s="1"/>
  <c r="I339" i="1"/>
  <c r="J34" i="2" s="1"/>
  <c r="H339" i="1"/>
  <c r="I34" i="2" s="1"/>
  <c r="G339" i="1"/>
  <c r="H34" i="2" s="1"/>
  <c r="F339" i="1"/>
  <c r="G34" i="2" s="1"/>
  <c r="C91" s="1"/>
  <c r="E339" i="1"/>
  <c r="F34" i="2" s="1"/>
  <c r="D339" i="1"/>
  <c r="E34" i="2" s="1"/>
  <c r="C339" i="1"/>
  <c r="D34" i="2" s="1"/>
  <c r="B339" i="1"/>
  <c r="C34" i="2" s="1"/>
  <c r="M338" i="1"/>
  <c r="N33" i="2" s="1"/>
  <c r="L338" i="1"/>
  <c r="M33" i="2" s="1"/>
  <c r="K338" i="1"/>
  <c r="L33" i="2" s="1"/>
  <c r="J338" i="1"/>
  <c r="K33" i="2" s="1"/>
  <c r="I338" i="1"/>
  <c r="J33" i="2" s="1"/>
  <c r="H338" i="1"/>
  <c r="I33" i="2" s="1"/>
  <c r="G338" i="1"/>
  <c r="H33" i="2" s="1"/>
  <c r="F338" i="1"/>
  <c r="G33" i="2" s="1"/>
  <c r="E338" i="1"/>
  <c r="F33" i="2" s="1"/>
  <c r="D338" i="1"/>
  <c r="E33" i="2" s="1"/>
  <c r="C338" i="1"/>
  <c r="D33" i="2" s="1"/>
  <c r="B338" i="1"/>
  <c r="C33" i="2" s="1"/>
  <c r="M337" i="1"/>
  <c r="N32" i="2" s="1"/>
  <c r="L337" i="1"/>
  <c r="M32" i="2" s="1"/>
  <c r="K337" i="1"/>
  <c r="L32" i="2" s="1"/>
  <c r="J337" i="1"/>
  <c r="K32" i="2" s="1"/>
  <c r="I337" i="1"/>
  <c r="J32" i="2" s="1"/>
  <c r="H337" i="1"/>
  <c r="I32" i="2" s="1"/>
  <c r="G337" i="1"/>
  <c r="H32" i="2" s="1"/>
  <c r="F337" i="1"/>
  <c r="G32" i="2" s="1"/>
  <c r="E337" i="1"/>
  <c r="F32" i="2" s="1"/>
  <c r="D337" i="1"/>
  <c r="E32" i="2" s="1"/>
  <c r="C337" i="1"/>
  <c r="D32" i="2" s="1"/>
  <c r="B337" i="1"/>
  <c r="C32" i="2" s="1"/>
  <c r="M336" i="1"/>
  <c r="N31" i="2" s="1"/>
  <c r="L336" i="1"/>
  <c r="M31" i="2" s="1"/>
  <c r="K336" i="1"/>
  <c r="L31" i="2" s="1"/>
  <c r="J336" i="1"/>
  <c r="K31" i="2" s="1"/>
  <c r="I336" i="1"/>
  <c r="J31" i="2" s="1"/>
  <c r="H336" i="1"/>
  <c r="I31" i="2" s="1"/>
  <c r="G336" i="1"/>
  <c r="H31" i="2" s="1"/>
  <c r="F336" i="1"/>
  <c r="G31" i="2" s="1"/>
  <c r="E336" i="1"/>
  <c r="F31" i="2" s="1"/>
  <c r="D336" i="1"/>
  <c r="E31" i="2" s="1"/>
  <c r="C336" i="1"/>
  <c r="D31" i="2" s="1"/>
  <c r="B336" i="1"/>
  <c r="C31" i="2" s="1"/>
  <c r="M335" i="1"/>
  <c r="N30" i="2" s="1"/>
  <c r="L335" i="1"/>
  <c r="M30" i="2" s="1"/>
  <c r="K335" i="1"/>
  <c r="L30" i="2" s="1"/>
  <c r="J335" i="1"/>
  <c r="K30" i="2" s="1"/>
  <c r="I335" i="1"/>
  <c r="J30" i="2" s="1"/>
  <c r="H335" i="1"/>
  <c r="I30" i="2" s="1"/>
  <c r="G335" i="1"/>
  <c r="H30" i="2" s="1"/>
  <c r="F335" i="1"/>
  <c r="G30" i="2" s="1"/>
  <c r="C90" s="1"/>
  <c r="E335" i="1"/>
  <c r="F30" i="2" s="1"/>
  <c r="D335" i="1"/>
  <c r="E30" i="2" s="1"/>
  <c r="C335" i="1"/>
  <c r="D30" i="2" s="1"/>
  <c r="B335" i="1"/>
  <c r="C30" i="2" s="1"/>
  <c r="M334" i="1"/>
  <c r="N29" i="2" s="1"/>
  <c r="L334" i="1"/>
  <c r="M29" i="2" s="1"/>
  <c r="K334" i="1"/>
  <c r="L29" i="2" s="1"/>
  <c r="J334" i="1"/>
  <c r="K29" i="2" s="1"/>
  <c r="I334" i="1"/>
  <c r="J29" i="2" s="1"/>
  <c r="H334" i="1"/>
  <c r="I29" i="2" s="1"/>
  <c r="G334" i="1"/>
  <c r="H29" i="2" s="1"/>
  <c r="F334" i="1"/>
  <c r="G29" i="2" s="1"/>
  <c r="E334" i="1"/>
  <c r="F29" i="2" s="1"/>
  <c r="D334" i="1"/>
  <c r="E29" i="2" s="1"/>
  <c r="C334" i="1"/>
  <c r="D29" i="2" s="1"/>
  <c r="B334" i="1"/>
  <c r="C29" i="2" s="1"/>
  <c r="M333" i="1"/>
  <c r="N28" i="2" s="1"/>
  <c r="L333" i="1"/>
  <c r="M28" i="2" s="1"/>
  <c r="K333" i="1"/>
  <c r="L28" i="2" s="1"/>
  <c r="J333" i="1"/>
  <c r="K28" i="2" s="1"/>
  <c r="I333" i="1"/>
  <c r="J28" i="2" s="1"/>
  <c r="H333" i="1"/>
  <c r="I28" i="2" s="1"/>
  <c r="G333" i="1"/>
  <c r="H28" i="2" s="1"/>
  <c r="F333" i="1"/>
  <c r="G28" i="2" s="1"/>
  <c r="E333" i="1"/>
  <c r="F28" i="2" s="1"/>
  <c r="D333" i="1"/>
  <c r="E28" i="2" s="1"/>
  <c r="C333" i="1"/>
  <c r="D28" i="2" s="1"/>
  <c r="B333" i="1"/>
  <c r="C28" i="2" s="1"/>
  <c r="M332" i="1"/>
  <c r="N27" i="2" s="1"/>
  <c r="L332" i="1"/>
  <c r="M27" i="2" s="1"/>
  <c r="K332" i="1"/>
  <c r="L27" i="2" s="1"/>
  <c r="J332" i="1"/>
  <c r="K27" i="2" s="1"/>
  <c r="I332" i="1"/>
  <c r="J27" i="2" s="1"/>
  <c r="H332" i="1"/>
  <c r="I27" i="2" s="1"/>
  <c r="G332" i="1"/>
  <c r="H27" i="2" s="1"/>
  <c r="F332" i="1"/>
  <c r="G27" i="2" s="1"/>
  <c r="E332" i="1"/>
  <c r="F27" i="2" s="1"/>
  <c r="D332" i="1"/>
  <c r="E27" i="2" s="1"/>
  <c r="C332" i="1"/>
  <c r="D27" i="2" s="1"/>
  <c r="B332" i="1"/>
  <c r="C27" i="2" s="1"/>
  <c r="M331" i="1"/>
  <c r="N26" i="2" s="1"/>
  <c r="L331" i="1"/>
  <c r="M26" i="2" s="1"/>
  <c r="K331" i="1"/>
  <c r="L26" i="2" s="1"/>
  <c r="J331" i="1"/>
  <c r="K26" i="2" s="1"/>
  <c r="I331" i="1"/>
  <c r="J26" i="2" s="1"/>
  <c r="H331" i="1"/>
  <c r="I26" i="2" s="1"/>
  <c r="G331" i="1"/>
  <c r="H26" i="2" s="1"/>
  <c r="F331" i="1"/>
  <c r="G26" i="2" s="1"/>
  <c r="E331" i="1"/>
  <c r="F26" i="2" s="1"/>
  <c r="D331" i="1"/>
  <c r="E26" i="2" s="1"/>
  <c r="C331" i="1"/>
  <c r="D26" i="2" s="1"/>
  <c r="B331" i="1"/>
  <c r="C26" i="2" s="1"/>
  <c r="M330" i="1"/>
  <c r="N25" i="2" s="1"/>
  <c r="L330" i="1"/>
  <c r="M25" i="2" s="1"/>
  <c r="K330" i="1"/>
  <c r="L25" i="2" s="1"/>
  <c r="J330" i="1"/>
  <c r="K25" i="2" s="1"/>
  <c r="I330" i="1"/>
  <c r="J25" i="2" s="1"/>
  <c r="H330" i="1"/>
  <c r="I25" i="2" s="1"/>
  <c r="G330" i="1"/>
  <c r="H25" i="2" s="1"/>
  <c r="F330" i="1"/>
  <c r="G25" i="2" s="1"/>
  <c r="E330" i="1"/>
  <c r="F25" i="2" s="1"/>
  <c r="D330" i="1"/>
  <c r="E25" i="2" s="1"/>
  <c r="C330" i="1"/>
  <c r="D25" i="2" s="1"/>
  <c r="B330" i="1"/>
  <c r="C25" i="2" s="1"/>
  <c r="M329" i="1"/>
  <c r="N24" i="2" s="1"/>
  <c r="L329" i="1"/>
  <c r="M24" i="2" s="1"/>
  <c r="K329" i="1"/>
  <c r="L24" i="2" s="1"/>
  <c r="J329" i="1"/>
  <c r="K24" i="2" s="1"/>
  <c r="I329" i="1"/>
  <c r="J24" i="2" s="1"/>
  <c r="H329" i="1"/>
  <c r="I24" i="2" s="1"/>
  <c r="G329" i="1"/>
  <c r="H24" i="2" s="1"/>
  <c r="F329" i="1"/>
  <c r="G24" i="2" s="1"/>
  <c r="C89" s="1"/>
  <c r="E329" i="1"/>
  <c r="F24" i="2" s="1"/>
  <c r="D329" i="1"/>
  <c r="E24" i="2" s="1"/>
  <c r="C329" i="1"/>
  <c r="D24" i="2" s="1"/>
  <c r="B329" i="1"/>
  <c r="C24" i="2" s="1"/>
  <c r="M328" i="1"/>
  <c r="N23" i="2" s="1"/>
  <c r="L328" i="1"/>
  <c r="M23" i="2" s="1"/>
  <c r="K328" i="1"/>
  <c r="L23" i="2" s="1"/>
  <c r="J328" i="1"/>
  <c r="K23" i="2" s="1"/>
  <c r="I328" i="1"/>
  <c r="J23" i="2" s="1"/>
  <c r="H328" i="1"/>
  <c r="I23" i="2" s="1"/>
  <c r="G328" i="1"/>
  <c r="H23" i="2" s="1"/>
  <c r="F328" i="1"/>
  <c r="G23" i="2" s="1"/>
  <c r="E328" i="1"/>
  <c r="F23" i="2" s="1"/>
  <c r="D328" i="1"/>
  <c r="E23" i="2" s="1"/>
  <c r="C328" i="1"/>
  <c r="D23" i="2" s="1"/>
  <c r="B328" i="1"/>
  <c r="C23" i="2" s="1"/>
  <c r="M327" i="1"/>
  <c r="N22" i="2" s="1"/>
  <c r="L327" i="1"/>
  <c r="M22" i="2" s="1"/>
  <c r="K327" i="1"/>
  <c r="L22" i="2" s="1"/>
  <c r="J327" i="1"/>
  <c r="K22" i="2" s="1"/>
  <c r="I327" i="1"/>
  <c r="J22" i="2" s="1"/>
  <c r="H327" i="1"/>
  <c r="I22" i="2" s="1"/>
  <c r="G327" i="1"/>
  <c r="H22" i="2" s="1"/>
  <c r="F327" i="1"/>
  <c r="G22" i="2" s="1"/>
  <c r="C88" s="1"/>
  <c r="E327" i="1"/>
  <c r="F22" i="2" s="1"/>
  <c r="D327" i="1"/>
  <c r="E22" i="2" s="1"/>
  <c r="C327" i="1"/>
  <c r="D22" i="2" s="1"/>
  <c r="B327" i="1"/>
  <c r="C22" i="2" s="1"/>
  <c r="M326" i="1"/>
  <c r="N21" i="2" s="1"/>
  <c r="L326" i="1"/>
  <c r="M21" i="2" s="1"/>
  <c r="K326" i="1"/>
  <c r="L21" i="2" s="1"/>
  <c r="J326" i="1"/>
  <c r="K21" i="2" s="1"/>
  <c r="I326" i="1"/>
  <c r="J21" i="2" s="1"/>
  <c r="H326" i="1"/>
  <c r="I21" i="2" s="1"/>
  <c r="G326" i="1"/>
  <c r="H21" i="2" s="1"/>
  <c r="F326" i="1"/>
  <c r="G21" i="2" s="1"/>
  <c r="E326" i="1"/>
  <c r="F21" i="2" s="1"/>
  <c r="D326" i="1"/>
  <c r="E21" i="2" s="1"/>
  <c r="C326" i="1"/>
  <c r="D21" i="2" s="1"/>
  <c r="B326" i="1"/>
  <c r="C21" i="2" s="1"/>
  <c r="M325" i="1"/>
  <c r="N20" i="2" s="1"/>
  <c r="L325" i="1"/>
  <c r="M20" i="2" s="1"/>
  <c r="K325" i="1"/>
  <c r="L20" i="2" s="1"/>
  <c r="J325" i="1"/>
  <c r="K20" i="2" s="1"/>
  <c r="I325" i="1"/>
  <c r="J20" i="2" s="1"/>
  <c r="H325" i="1"/>
  <c r="I20" i="2" s="1"/>
  <c r="G325" i="1"/>
  <c r="H20" i="2" s="1"/>
  <c r="F325" i="1"/>
  <c r="G20" i="2" s="1"/>
  <c r="C87" s="1"/>
  <c r="E325" i="1"/>
  <c r="F20" i="2" s="1"/>
  <c r="D325" i="1"/>
  <c r="E20" i="2" s="1"/>
  <c r="C325" i="1"/>
  <c r="D20" i="2" s="1"/>
  <c r="B325" i="1"/>
  <c r="C20" i="2" s="1"/>
  <c r="M324" i="1"/>
  <c r="N19" i="2" s="1"/>
  <c r="L324" i="1"/>
  <c r="M19" i="2" s="1"/>
  <c r="K324" i="1"/>
  <c r="L19" i="2" s="1"/>
  <c r="J324" i="1"/>
  <c r="K19" i="2" s="1"/>
  <c r="I324" i="1"/>
  <c r="J19" i="2" s="1"/>
  <c r="H324" i="1"/>
  <c r="I19" i="2" s="1"/>
  <c r="G324" i="1"/>
  <c r="H19" i="2" s="1"/>
  <c r="F324" i="1"/>
  <c r="G19" i="2" s="1"/>
  <c r="C86" s="1"/>
  <c r="E324" i="1"/>
  <c r="F19" i="2" s="1"/>
  <c r="D324" i="1"/>
  <c r="E19" i="2" s="1"/>
  <c r="C324" i="1"/>
  <c r="D19" i="2" s="1"/>
  <c r="B324" i="1"/>
  <c r="C19" i="2" s="1"/>
  <c r="M323" i="1"/>
  <c r="N18" i="2" s="1"/>
  <c r="L323" i="1"/>
  <c r="M18" i="2" s="1"/>
  <c r="K323" i="1"/>
  <c r="L18" i="2" s="1"/>
  <c r="J323" i="1"/>
  <c r="K18" i="2" s="1"/>
  <c r="I323" i="1"/>
  <c r="J18" i="2" s="1"/>
  <c r="H323" i="1"/>
  <c r="I18" i="2" s="1"/>
  <c r="G323" i="1"/>
  <c r="H18" i="2" s="1"/>
  <c r="F323" i="1"/>
  <c r="G18" i="2" s="1"/>
  <c r="C85" s="1"/>
  <c r="E323" i="1"/>
  <c r="F18" i="2" s="1"/>
  <c r="D323" i="1"/>
  <c r="E18" i="2" s="1"/>
  <c r="C323" i="1"/>
  <c r="D18" i="2" s="1"/>
  <c r="B323" i="1"/>
  <c r="C18" i="2" s="1"/>
  <c r="M322" i="1"/>
  <c r="N17" i="2" s="1"/>
  <c r="L322" i="1"/>
  <c r="M17" i="2" s="1"/>
  <c r="K322" i="1"/>
  <c r="L17" i="2" s="1"/>
  <c r="J322" i="1"/>
  <c r="K17" i="2" s="1"/>
  <c r="I322" i="1"/>
  <c r="J17" i="2" s="1"/>
  <c r="H322" i="1"/>
  <c r="I17" i="2" s="1"/>
  <c r="G322" i="1"/>
  <c r="H17" i="2" s="1"/>
  <c r="F322" i="1"/>
  <c r="G17" i="2" s="1"/>
  <c r="C84" s="1"/>
  <c r="C92" s="1"/>
  <c r="E322" i="1"/>
  <c r="F17" i="2" s="1"/>
  <c r="D322" i="1"/>
  <c r="E17" i="2" s="1"/>
  <c r="C322" i="1"/>
  <c r="D17" i="2" s="1"/>
  <c r="B322" i="1"/>
  <c r="C17" i="2" s="1"/>
  <c r="M321" i="1"/>
  <c r="N16" i="2" s="1"/>
  <c r="L321" i="1"/>
  <c r="M16" i="2" s="1"/>
  <c r="K321" i="1"/>
  <c r="L16" i="2" s="1"/>
  <c r="J321" i="1"/>
  <c r="K16" i="2" s="1"/>
  <c r="I321" i="1"/>
  <c r="J16" i="2" s="1"/>
  <c r="H321" i="1"/>
  <c r="I16" i="2" s="1"/>
  <c r="G321" i="1"/>
  <c r="H16" i="2" s="1"/>
  <c r="F321" i="1"/>
  <c r="G16" i="2" s="1"/>
  <c r="E321" i="1"/>
  <c r="F16" i="2" s="1"/>
  <c r="D321" i="1"/>
  <c r="E16" i="2" s="1"/>
  <c r="C321" i="1"/>
  <c r="D16" i="2" s="1"/>
  <c r="B321" i="1"/>
  <c r="C16" i="2" s="1"/>
  <c r="M320" i="1"/>
  <c r="N15" i="2" s="1"/>
  <c r="L320" i="1"/>
  <c r="M15" i="2" s="1"/>
  <c r="K320" i="1"/>
  <c r="L15" i="2" s="1"/>
  <c r="J320" i="1"/>
  <c r="K15" i="2" s="1"/>
  <c r="I320" i="1"/>
  <c r="J15" i="2" s="1"/>
  <c r="H320" i="1"/>
  <c r="I15" i="2" s="1"/>
  <c r="G320" i="1"/>
  <c r="H15" i="2" s="1"/>
  <c r="F320" i="1"/>
  <c r="G15" i="2" s="1"/>
  <c r="E320" i="1"/>
  <c r="F15" i="2" s="1"/>
  <c r="D320" i="1"/>
  <c r="E15" i="2" s="1"/>
  <c r="C320" i="1"/>
  <c r="D15" i="2" s="1"/>
  <c r="B320" i="1"/>
  <c r="C15" i="2" s="1"/>
  <c r="M319" i="1"/>
  <c r="N14" i="2" s="1"/>
  <c r="L319" i="1"/>
  <c r="M14" i="2" s="1"/>
  <c r="K319" i="1"/>
  <c r="L14" i="2" s="1"/>
  <c r="J319" i="1"/>
  <c r="K14" i="2" s="1"/>
  <c r="I319" i="1"/>
  <c r="J14" i="2" s="1"/>
  <c r="H319" i="1"/>
  <c r="I14" i="2" s="1"/>
  <c r="G319" i="1"/>
  <c r="H14" i="2" s="1"/>
  <c r="F319" i="1"/>
  <c r="G14" i="2" s="1"/>
  <c r="E319" i="1"/>
  <c r="F14" i="2" s="1"/>
  <c r="D319" i="1"/>
  <c r="E14" i="2" s="1"/>
  <c r="C319" i="1"/>
  <c r="D14" i="2" s="1"/>
  <c r="B319" i="1"/>
  <c r="C14" i="2" s="1"/>
  <c r="M318" i="1"/>
  <c r="N13" i="2" s="1"/>
  <c r="L318" i="1"/>
  <c r="M13" i="2" s="1"/>
  <c r="K318" i="1"/>
  <c r="L13" i="2" s="1"/>
  <c r="J318" i="1"/>
  <c r="K13" i="2" s="1"/>
  <c r="I318" i="1"/>
  <c r="J13" i="2" s="1"/>
  <c r="H318" i="1"/>
  <c r="I13" i="2" s="1"/>
  <c r="G318" i="1"/>
  <c r="H13" i="2" s="1"/>
  <c r="F318" i="1"/>
  <c r="G13" i="2" s="1"/>
  <c r="E318" i="1"/>
  <c r="F13" i="2" s="1"/>
  <c r="D318" i="1"/>
  <c r="E13" i="2" s="1"/>
  <c r="C318" i="1"/>
  <c r="D13" i="2" s="1"/>
  <c r="B318" i="1"/>
  <c r="C13" i="2" s="1"/>
  <c r="M317" i="1"/>
  <c r="N12" i="2" s="1"/>
  <c r="L317" i="1"/>
  <c r="M12" i="2" s="1"/>
  <c r="K317" i="1"/>
  <c r="L12" i="2" s="1"/>
  <c r="J317" i="1"/>
  <c r="K12" i="2" s="1"/>
  <c r="I317" i="1"/>
  <c r="J12" i="2" s="1"/>
  <c r="H317" i="1"/>
  <c r="I12" i="2" s="1"/>
  <c r="G317" i="1"/>
  <c r="H12" i="2" s="1"/>
  <c r="F317" i="1"/>
  <c r="G12" i="2" s="1"/>
  <c r="E317" i="1"/>
  <c r="F12" i="2" s="1"/>
  <c r="D317" i="1"/>
  <c r="E12" i="2" s="1"/>
  <c r="C317" i="1"/>
  <c r="D12" i="2" s="1"/>
  <c r="B317" i="1"/>
  <c r="C12" i="2" s="1"/>
  <c r="N306" i="1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78"/>
  <c r="N382" s="1"/>
  <c r="N77"/>
  <c r="N381" s="1"/>
  <c r="O76" i="2" s="1"/>
  <c r="N76" i="1"/>
  <c r="N380" s="1"/>
  <c r="O75" i="2" s="1"/>
  <c r="N75" i="1"/>
  <c r="N379" s="1"/>
  <c r="O74" i="2" s="1"/>
  <c r="N74" i="1"/>
  <c r="N378" s="1"/>
  <c r="O73" i="2" s="1"/>
  <c r="N73" i="1"/>
  <c r="N377" s="1"/>
  <c r="O72" i="2" s="1"/>
  <c r="N72" i="1"/>
  <c r="N376" s="1"/>
  <c r="O71" i="2" s="1"/>
  <c r="N71" i="1"/>
  <c r="N375" s="1"/>
  <c r="O70" i="2" s="1"/>
  <c r="N70" i="1"/>
  <c r="N374" s="1"/>
  <c r="O69" i="2" s="1"/>
  <c r="N69" i="1"/>
  <c r="N373" s="1"/>
  <c r="O68" i="2" s="1"/>
  <c r="N68" i="1"/>
  <c r="N372" s="1"/>
  <c r="O67" i="2" s="1"/>
  <c r="N67" i="1"/>
  <c r="N371" s="1"/>
  <c r="O66" i="2" s="1"/>
  <c r="N66" i="1"/>
  <c r="N370" s="1"/>
  <c r="O65" i="2" s="1"/>
  <c r="N65" i="1"/>
  <c r="N369" s="1"/>
  <c r="O64" i="2" s="1"/>
  <c r="N64" i="1"/>
  <c r="N368" s="1"/>
  <c r="O63" i="2" s="1"/>
  <c r="N63" i="1"/>
  <c r="N367" s="1"/>
  <c r="O62" i="2" s="1"/>
  <c r="N62" i="1"/>
  <c r="N366" s="1"/>
  <c r="O61" i="2" s="1"/>
  <c r="N61" i="1"/>
  <c r="N365" s="1"/>
  <c r="O60" i="2" s="1"/>
  <c r="N60" i="1"/>
  <c r="N364" s="1"/>
  <c r="O59" i="2" s="1"/>
  <c r="N59" i="1"/>
  <c r="N363" s="1"/>
  <c r="O58" i="2" s="1"/>
  <c r="N58" i="1"/>
  <c r="N362" s="1"/>
  <c r="O57" i="2" s="1"/>
  <c r="N57" i="1"/>
  <c r="N361" s="1"/>
  <c r="O56" i="2" s="1"/>
  <c r="N56" i="1"/>
  <c r="N360" s="1"/>
  <c r="O55" i="2" s="1"/>
  <c r="N55" i="1"/>
  <c r="N359" s="1"/>
  <c r="O54" i="2" s="1"/>
  <c r="N54" i="1"/>
  <c r="N358" s="1"/>
  <c r="O53" i="2" s="1"/>
  <c r="N53" i="1"/>
  <c r="N357" s="1"/>
  <c r="O52" i="2" s="1"/>
  <c r="N52" i="1"/>
  <c r="N356" s="1"/>
  <c r="O51" i="2" s="1"/>
  <c r="N51" i="1"/>
  <c r="N355" s="1"/>
  <c r="O50" i="2" s="1"/>
  <c r="N50" i="1"/>
  <c r="N354" s="1"/>
  <c r="O49" i="2" s="1"/>
  <c r="N49" i="1"/>
  <c r="N353" s="1"/>
  <c r="O48" i="2" s="1"/>
  <c r="N48" i="1"/>
  <c r="N352" s="1"/>
  <c r="O47" i="2" s="1"/>
  <c r="N47" i="1"/>
  <c r="N351" s="1"/>
  <c r="O46" i="2" s="1"/>
  <c r="N46" i="1"/>
  <c r="N350" s="1"/>
  <c r="O45" i="2" s="1"/>
  <c r="N45" i="1"/>
  <c r="N349" s="1"/>
  <c r="O44" i="2" s="1"/>
  <c r="N44" i="1"/>
  <c r="N348" s="1"/>
  <c r="O43" i="2" s="1"/>
  <c r="N43" i="1"/>
  <c r="N347" s="1"/>
  <c r="O42" i="2" s="1"/>
  <c r="D95" s="1"/>
  <c r="N42" i="1"/>
  <c r="N346" s="1"/>
  <c r="O41" i="2" s="1"/>
  <c r="N41" i="1"/>
  <c r="N345" s="1"/>
  <c r="O40" i="2" s="1"/>
  <c r="N40" i="1"/>
  <c r="N344" s="1"/>
  <c r="O39" i="2" s="1"/>
  <c r="N39" i="1"/>
  <c r="N343" s="1"/>
  <c r="O38" i="2" s="1"/>
  <c r="N38" i="1"/>
  <c r="N342" s="1"/>
  <c r="O37" i="2" s="1"/>
  <c r="N37" i="1"/>
  <c r="N341" s="1"/>
  <c r="O36" i="2" s="1"/>
  <c r="N36" i="1"/>
  <c r="N340" s="1"/>
  <c r="O35" i="2" s="1"/>
  <c r="N35" i="1"/>
  <c r="N339" s="1"/>
  <c r="O34" i="2" s="1"/>
  <c r="D91" s="1"/>
  <c r="N34" i="1"/>
  <c r="N338" s="1"/>
  <c r="O33" i="2" s="1"/>
  <c r="N33" i="1"/>
  <c r="N337" s="1"/>
  <c r="O32" i="2" s="1"/>
  <c r="N32" i="1"/>
  <c r="N336" s="1"/>
  <c r="O31" i="2" s="1"/>
  <c r="N31" i="1"/>
  <c r="N335" s="1"/>
  <c r="O30" i="2" s="1"/>
  <c r="D90" s="1"/>
  <c r="N30" i="1"/>
  <c r="N334" s="1"/>
  <c r="O29" i="2" s="1"/>
  <c r="N29" i="1"/>
  <c r="N333" s="1"/>
  <c r="O28" i="2" s="1"/>
  <c r="N28" i="1"/>
  <c r="N332" s="1"/>
  <c r="O27" i="2" s="1"/>
  <c r="N27" i="1"/>
  <c r="N331" s="1"/>
  <c r="O26" i="2" s="1"/>
  <c r="N26" i="1"/>
  <c r="N330" s="1"/>
  <c r="O25" i="2" s="1"/>
  <c r="N25" i="1"/>
  <c r="N329" s="1"/>
  <c r="O24" i="2" s="1"/>
  <c r="D89" s="1"/>
  <c r="N24" i="1"/>
  <c r="N328" s="1"/>
  <c r="O23" i="2" s="1"/>
  <c r="N23" i="1"/>
  <c r="N327" s="1"/>
  <c r="O22" i="2" s="1"/>
  <c r="D88" s="1"/>
  <c r="N22" i="1"/>
  <c r="N326" s="1"/>
  <c r="O21" i="2" s="1"/>
  <c r="N21" i="1"/>
  <c r="N325" s="1"/>
  <c r="O20" i="2" s="1"/>
  <c r="D87" s="1"/>
  <c r="N20" i="1"/>
  <c r="N324" s="1"/>
  <c r="O19" i="2" s="1"/>
  <c r="D86" s="1"/>
  <c r="N19" i="1"/>
  <c r="N323" s="1"/>
  <c r="O18" i="2" s="1"/>
  <c r="D85" s="1"/>
  <c r="N18" i="1"/>
  <c r="N17"/>
  <c r="N321" s="1"/>
  <c r="O16" i="2" s="1"/>
  <c r="N16" i="1"/>
  <c r="N320" s="1"/>
  <c r="O15" i="2" s="1"/>
  <c r="N15" i="1"/>
  <c r="N319" s="1"/>
  <c r="O14" i="2" s="1"/>
  <c r="N14" i="1"/>
  <c r="N318" s="1"/>
  <c r="O13" i="2" s="1"/>
  <c r="N13" i="1"/>
  <c r="N317" s="1"/>
  <c r="O12" i="2" s="1"/>
  <c r="F93" l="1"/>
  <c r="F94"/>
  <c r="F96" s="1"/>
  <c r="E94"/>
  <c r="E96" s="1"/>
  <c r="N322" i="1"/>
  <c r="O17" i="2" s="1"/>
  <c r="D84" s="1"/>
  <c r="D92" s="1"/>
  <c r="N384" i="1"/>
  <c r="D74" i="2"/>
  <c r="S37" l="1"/>
  <c r="C80" l="1"/>
  <c r="C79" s="1"/>
  <c r="C78" s="1"/>
  <c r="C77" l="1"/>
  <c r="N80"/>
  <c r="L80"/>
  <c r="L79" s="1"/>
  <c r="L78" s="1"/>
  <c r="L77"/>
  <c r="N77"/>
  <c r="D77"/>
  <c r="J80"/>
  <c r="J79" s="1"/>
  <c r="J78" s="1"/>
  <c r="J77"/>
  <c r="H80"/>
  <c r="H79" s="1"/>
  <c r="H78" s="1"/>
  <c r="H77"/>
  <c r="M80"/>
  <c r="M79" s="1"/>
  <c r="M78" s="1"/>
  <c r="M77"/>
  <c r="F80"/>
  <c r="F79" s="1"/>
  <c r="F78" s="1"/>
  <c r="F77"/>
  <c r="N79" l="1"/>
  <c r="N78" s="1"/>
  <c r="D93"/>
  <c r="E77"/>
  <c r="K77"/>
  <c r="K80"/>
  <c r="K79" s="1"/>
  <c r="K78" s="1"/>
  <c r="G77"/>
  <c r="G80"/>
  <c r="O77"/>
  <c r="O80"/>
  <c r="I77"/>
  <c r="I80"/>
  <c r="I79" s="1"/>
  <c r="I78" s="1"/>
  <c r="E80"/>
  <c r="E79" s="1"/>
  <c r="E78" s="1"/>
  <c r="D80"/>
  <c r="D79" s="1"/>
  <c r="D78" s="1"/>
  <c r="O79" l="1"/>
  <c r="E93"/>
  <c r="G79"/>
  <c r="C93"/>
  <c r="C94" l="1"/>
  <c r="C96" s="1"/>
  <c r="G78"/>
  <c r="D94"/>
  <c r="D96" s="1"/>
  <c r="O78"/>
</calcChain>
</file>

<file path=xl/sharedStrings.xml><?xml version="1.0" encoding="utf-8"?>
<sst xmlns="http://schemas.openxmlformats.org/spreadsheetml/2006/main" count="598" uniqueCount="137">
  <si>
    <t>Tableaux des emplois au prix d'achat [naio_10_cp16]</t>
  </si>
  <si>
    <t>Dernière mise à jour</t>
  </si>
  <si>
    <t>Date d'extraction</t>
  </si>
  <si>
    <t>Source des données</t>
  </si>
  <si>
    <t>UNIT</t>
  </si>
  <si>
    <t>STK_FLOW</t>
  </si>
  <si>
    <t>INDUSE</t>
  </si>
  <si>
    <t>PROD_NA</t>
  </si>
  <si>
    <t>Belgique</t>
  </si>
  <si>
    <t>Tchéquie</t>
  </si>
  <si>
    <t>Danemark</t>
  </si>
  <si>
    <t>Allemagne (jusqu'en 1990, ancien territoire de la RFA)</t>
  </si>
  <si>
    <t>France</t>
  </si>
  <si>
    <t>Italie</t>
  </si>
  <si>
    <t>Hongrie</t>
  </si>
  <si>
    <t>Pays-Bas</t>
  </si>
  <si>
    <t>Autriche</t>
  </si>
  <si>
    <t>Suède</t>
  </si>
  <si>
    <t>Norvège</t>
  </si>
  <si>
    <t>Royaume-Uni</t>
  </si>
  <si>
    <t>01</t>
  </si>
  <si>
    <t>Produits de l'agriculture et de la chasse et services annexes</t>
  </si>
  <si>
    <t>02</t>
  </si>
  <si>
    <t>Produits sylvicoles et services annexes</t>
  </si>
  <si>
    <t>03</t>
  </si>
  <si>
    <t>Produits de la pêche et de l'aquaculture; services de soutien à la pêche</t>
  </si>
  <si>
    <t>05-09</t>
  </si>
  <si>
    <t>Produits des industries extractives</t>
  </si>
  <si>
    <t>10-12</t>
  </si>
  <si>
    <t>Produits des industries alimentaires, boissons et produits à base de tabac</t>
  </si>
  <si>
    <t>13-15</t>
  </si>
  <si>
    <t>Produits de l'industrie textile, articles d'habillement, cuir et articles en cuir</t>
  </si>
  <si>
    <t>Bois, articles en bois et en liège, à l'exclusion des meubles; articles de vannerie et de sparterie</t>
  </si>
  <si>
    <t>Papier et carton</t>
  </si>
  <si>
    <t>Travaux d'impression et de reproduction</t>
  </si>
  <si>
    <t>Produits de la cokéfaction et du raffinage</t>
  </si>
  <si>
    <t>Produits chimiques</t>
  </si>
  <si>
    <t>Produits pharmaceutiques de base et préparations pharmaceutiques</t>
  </si>
  <si>
    <t>Produits en caoutchouc et en plastique</t>
  </si>
  <si>
    <t>Autres produits minéraux non métalliques</t>
  </si>
  <si>
    <t>Produits métallurgiques</t>
  </si>
  <si>
    <t>Produits métalliques, à l'exclusion des machines et équipements</t>
  </si>
  <si>
    <t>Produits informatiques, électroniques et optiques</t>
  </si>
  <si>
    <t>Équipements électriques</t>
  </si>
  <si>
    <t>Machines et équipements n.c.a.</t>
  </si>
  <si>
    <t>Véhicules automobiles, remorques et semi-remorques</t>
  </si>
  <si>
    <t>Autres matériels de transport</t>
  </si>
  <si>
    <t>31-32</t>
  </si>
  <si>
    <t>Meubles et autres produits manufacturés</t>
  </si>
  <si>
    <t>Réparation et installation de machines et d'équipements</t>
  </si>
  <si>
    <t>Électricité, gaz, vapeur et air conditionné</t>
  </si>
  <si>
    <t>Eau naturelle; traitement et distribution d'eau</t>
  </si>
  <si>
    <t>37-39</t>
  </si>
  <si>
    <t>Collecte et traitement des eaux usées; boues d'épuration; collecte, traitement et élimination des déchets; récupération de matériaux; Dépollution et autres services de gestion des déchets</t>
  </si>
  <si>
    <t>41-43</t>
  </si>
  <si>
    <t>Constructions et travaux de construction</t>
  </si>
  <si>
    <t>Commerce et réparation d'automobiles et de motocycles</t>
  </si>
  <si>
    <t>Commerce de gros, à l'exclusion des automobiles et des motocycles</t>
  </si>
  <si>
    <t>Commerce de détail, à l'exclusion des automobiles et des motocycles</t>
  </si>
  <si>
    <t>Transports terrestres et transports par conduites</t>
  </si>
  <si>
    <t>Transport par eau</t>
  </si>
  <si>
    <t>Transports aériens</t>
  </si>
  <si>
    <t>Entreposage et services auxiliaires des transports</t>
  </si>
  <si>
    <t>Services de poste et de courrier</t>
  </si>
  <si>
    <t>55-56</t>
  </si>
  <si>
    <t>Services d'hébergement et de restauration</t>
  </si>
  <si>
    <t>Édition</t>
  </si>
  <si>
    <t>59-60</t>
  </si>
  <si>
    <t>Production de films cinématographiques, de vidéos et de programmes de télévision; enregistrement sonore et édition musicale; programmation et diffusion</t>
  </si>
  <si>
    <t>Services de télécommunications</t>
  </si>
  <si>
    <t>62-63</t>
  </si>
  <si>
    <t>Programmation, conseil et autres activités informatiques;Services d'information</t>
  </si>
  <si>
    <t>Services financiers, hors assurances et caisses de retraite</t>
  </si>
  <si>
    <t>Services d'assurance, de réassurance et de caisses de retraite, à l'exclusion de la sécurité sociale obligatoire</t>
  </si>
  <si>
    <t>Services auxiliaires aux services financiers et aux assurances</t>
  </si>
  <si>
    <t>Services immobiliers à l'exclusion des loyers imputés</t>
  </si>
  <si>
    <t>Loyers imputés des logements occupés par leur propriétaire</t>
  </si>
  <si>
    <t>69-70</t>
  </si>
  <si>
    <t>Services juridiques et comptables; services des sièges sociaux; conseil de gestion</t>
  </si>
  <si>
    <t>Services d'architecture et d'ingénierie; services de contrôle et analyses techniques</t>
  </si>
  <si>
    <t>Services de recherche et développement scientifique</t>
  </si>
  <si>
    <t>Services de publicité et d'études de marché</t>
  </si>
  <si>
    <t>74-75</t>
  </si>
  <si>
    <t>Autres services spécialisés, scientifiques et techniques et services vétérinaires</t>
  </si>
  <si>
    <t>Location et location-bail</t>
  </si>
  <si>
    <t>Services liés à l'emploi</t>
  </si>
  <si>
    <t>Services des agences de voyage, des voyagistes et autres services de réservation et services connexes</t>
  </si>
  <si>
    <t>80-82</t>
  </si>
  <si>
    <t>Services de sécurité et d'enquête; services relatifs aux bâtiments et aménagement paysager; services administratifs et autres services de soutien aux entreprises</t>
  </si>
  <si>
    <t>Services d'administration publique et de défense; services de sécurité sociale obligatoire</t>
  </si>
  <si>
    <t>Services de l'enseignement</t>
  </si>
  <si>
    <t>Services de santé humaine</t>
  </si>
  <si>
    <t>87-88</t>
  </si>
  <si>
    <t>Services d'hébergement médico-social et social; services d'action sociale sans hébergement</t>
  </si>
  <si>
    <t>90-92</t>
  </si>
  <si>
    <t>Services créatifs, artistiques, du spectacle, des bibliothèques, archives, musées et autres services culturels; jeux de hasard et d'argent</t>
  </si>
  <si>
    <t>Services sportifs, récréatifs et de loisirs</t>
  </si>
  <si>
    <t>Services fournis par des organisations associatives</t>
  </si>
  <si>
    <t>Services de réparation d'ordinateurs et de biens personnels et domestiques</t>
  </si>
  <si>
    <t>Autres services personnels</t>
  </si>
  <si>
    <t>97-98</t>
  </si>
  <si>
    <t>Services des ménages en tant qu'employeurs; biens et services divers produits par les ménages pour leur usage propre</t>
  </si>
  <si>
    <t>Services extra-territoriaux</t>
  </si>
  <si>
    <t>Total</t>
  </si>
  <si>
    <t>total services</t>
  </si>
  <si>
    <t>total</t>
  </si>
  <si>
    <t>OK</t>
  </si>
  <si>
    <t>Eurostat</t>
  </si>
  <si>
    <t>Millions d'euros</t>
  </si>
  <si>
    <t>non disponible</t>
  </si>
  <si>
    <t xml:space="preserve">France </t>
  </si>
  <si>
    <t>proposé</t>
  </si>
  <si>
    <t>Fabrication de textiles, industrie de l'habillement, du cuir et de la chaussure</t>
  </si>
  <si>
    <t>TIME</t>
  </si>
  <si>
    <t>2017</t>
  </si>
  <si>
    <t>PROD_NA/GEO</t>
  </si>
  <si>
    <t>:</t>
  </si>
  <si>
    <t>Caractères spécial :</t>
  </si>
  <si>
    <t>Travail du bois et fabrication d'articles en bois et en liège, à l'exception des meubles; fabrication d'articles en vannerie et sparterie</t>
  </si>
  <si>
    <t>Industrie du papier et du carton</t>
  </si>
  <si>
    <t>Imprimerie et reproduction d'enregistrements</t>
  </si>
  <si>
    <t>intracponsommation</t>
  </si>
  <si>
    <t>avant RAS</t>
  </si>
  <si>
    <t>après RAS</t>
  </si>
  <si>
    <t>produits industriels</t>
  </si>
  <si>
    <t>total services hors transport</t>
  </si>
  <si>
    <t>pour la France RAS  somme NAF 86 à 92, 60 et 79</t>
  </si>
  <si>
    <t>TEI</t>
  </si>
  <si>
    <t>actuel</t>
  </si>
  <si>
    <t>pays</t>
  </si>
  <si>
    <t xml:space="preserve">Produits de l'industrie textile, articles d'habillement, cuir </t>
  </si>
  <si>
    <t xml:space="preserve">Bois, articles en bois et en liège, </t>
  </si>
  <si>
    <t>total de ces produits</t>
  </si>
  <si>
    <t>total industries</t>
  </si>
  <si>
    <t xml:space="preserve">Services </t>
  </si>
  <si>
    <t xml:space="preserve"> - dont transports</t>
  </si>
  <si>
    <t>Services hors transports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</si>
</sst>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dd\.mm\.yy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2" xfId="0" quotePrefix="1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/>
    <xf numFmtId="0" fontId="4" fillId="0" borderId="0" xfId="0" applyFont="1"/>
    <xf numFmtId="0" fontId="4" fillId="4" borderId="0" xfId="0" applyFont="1" applyFill="1"/>
    <xf numFmtId="0" fontId="4" fillId="3" borderId="1" xfId="0" applyNumberFormat="1" applyFont="1" applyFill="1" applyBorder="1" applyAlignment="1"/>
    <xf numFmtId="165" fontId="4" fillId="2" borderId="1" xfId="0" applyNumberFormat="1" applyFont="1" applyFill="1" applyBorder="1" applyAlignment="1"/>
    <xf numFmtId="0" fontId="5" fillId="3" borderId="1" xfId="0" applyNumberFormat="1" applyFont="1" applyFill="1" applyBorder="1" applyAlignment="1"/>
    <xf numFmtId="0" fontId="5" fillId="0" borderId="0" xfId="0" applyFont="1"/>
    <xf numFmtId="165" fontId="4" fillId="0" borderId="0" xfId="0" applyNumberFormat="1" applyFont="1"/>
    <xf numFmtId="165" fontId="4" fillId="4" borderId="0" xfId="0" applyNumberFormat="1" applyFont="1" applyFill="1"/>
    <xf numFmtId="0" fontId="4" fillId="4" borderId="0" xfId="0" applyNumberFormat="1" applyFont="1" applyFill="1" applyBorder="1" applyAlignment="1"/>
    <xf numFmtId="0" fontId="4" fillId="5" borderId="0" xfId="0" applyFont="1" applyFill="1"/>
    <xf numFmtId="0" fontId="6" fillId="3" borderId="1" xfId="0" applyNumberFormat="1" applyFont="1" applyFill="1" applyBorder="1" applyAlignment="1"/>
    <xf numFmtId="164" fontId="1" fillId="0" borderId="0" xfId="0" applyNumberFormat="1" applyFont="1"/>
    <xf numFmtId="0" fontId="2" fillId="0" borderId="0" xfId="0" applyNumberFormat="1" applyFont="1" applyFill="1" applyBorder="1" applyAlignment="1"/>
    <xf numFmtId="166" fontId="2" fillId="0" borderId="0" xfId="0" applyNumberFormat="1" applyFont="1" applyFill="1" applyBorder="1" applyAlignment="1"/>
    <xf numFmtId="0" fontId="2" fillId="3" borderId="1" xfId="0" applyNumberFormat="1" applyFont="1" applyFill="1" applyBorder="1" applyAlignment="1"/>
    <xf numFmtId="0" fontId="2" fillId="3" borderId="3" xfId="0" applyNumberFormat="1" applyFont="1" applyFill="1" applyBorder="1" applyAlignment="1"/>
    <xf numFmtId="3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3" fontId="0" fillId="0" borderId="0" xfId="0" applyNumberFormat="1"/>
    <xf numFmtId="0" fontId="2" fillId="3" borderId="0" xfId="0" applyNumberFormat="1" applyFont="1" applyFill="1" applyBorder="1" applyAlignment="1"/>
    <xf numFmtId="164" fontId="0" fillId="0" borderId="0" xfId="0" applyNumberFormat="1"/>
    <xf numFmtId="0" fontId="0" fillId="2" borderId="0" xfId="0" applyFill="1"/>
    <xf numFmtId="0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/>
    <xf numFmtId="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/>
    <xf numFmtId="0" fontId="7" fillId="0" borderId="0" xfId="0" applyFont="1" applyAlignment="1">
      <alignment horizontal="center"/>
    </xf>
    <xf numFmtId="165" fontId="7" fillId="0" borderId="0" xfId="0" applyNumberFormat="1" applyFont="1"/>
    <xf numFmtId="165" fontId="8" fillId="0" borderId="0" xfId="0" applyNumberFormat="1" applyFont="1"/>
    <xf numFmtId="165" fontId="5" fillId="4" borderId="0" xfId="0" applyNumberFormat="1" applyFont="1" applyFill="1"/>
    <xf numFmtId="165" fontId="5" fillId="0" borderId="0" xfId="0" applyNumberFormat="1" applyFont="1"/>
    <xf numFmtId="165" fontId="5" fillId="2" borderId="1" xfId="0" applyNumberFormat="1" applyFont="1" applyFill="1" applyBorder="1" applyAlignment="1"/>
    <xf numFmtId="0" fontId="1" fillId="0" borderId="0" xfId="0" applyFont="1"/>
    <xf numFmtId="0" fontId="4" fillId="0" borderId="4" xfId="0" applyFont="1" applyBorder="1"/>
    <xf numFmtId="0" fontId="4" fillId="5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5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/>
    <xf numFmtId="165" fontId="4" fillId="5" borderId="5" xfId="0" applyNumberFormat="1" applyFont="1" applyFill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4" fillId="0" borderId="9" xfId="0" applyFont="1" applyBorder="1"/>
    <xf numFmtId="165" fontId="4" fillId="5" borderId="9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5" borderId="9" xfId="0" applyNumberFormat="1" applyFont="1" applyFill="1" applyBorder="1" applyAlignment="1"/>
    <xf numFmtId="0" fontId="9" fillId="5" borderId="9" xfId="0" applyFont="1" applyFill="1" applyBorder="1"/>
    <xf numFmtId="165" fontId="9" fillId="0" borderId="9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9" fillId="5" borderId="11" xfId="0" applyFont="1" applyFill="1" applyBorder="1"/>
    <xf numFmtId="165" fontId="9" fillId="0" borderId="11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0" fontId="9" fillId="0" borderId="8" xfId="0" applyFont="1" applyBorder="1"/>
    <xf numFmtId="165" fontId="9" fillId="0" borderId="5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4" fillId="0" borderId="8" xfId="0" quotePrefix="1" applyFont="1" applyBorder="1"/>
    <xf numFmtId="165" fontId="4" fillId="0" borderId="9" xfId="0" applyNumberFormat="1" applyFont="1" applyBorder="1" applyAlignment="1">
      <alignment horizontal="center"/>
    </xf>
    <xf numFmtId="0" fontId="9" fillId="0" borderId="1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133350</xdr:colOff>
      <xdr:row>67</xdr:row>
      <xdr:rowOff>142876</xdr:rowOff>
    </xdr:from>
    <xdr:to>
      <xdr:col>17</xdr:col>
      <xdr:colOff>495300</xdr:colOff>
      <xdr:row>67</xdr:row>
      <xdr:rowOff>152401</xdr:rowOff>
    </xdr:to>
    <xdr:cxnSp macro="">
      <xdr:nvCxnSpPr>
        <xdr:cNvPr id="2" name="Connecteur droit avec flèche 1"/>
        <xdr:cNvCxnSpPr/>
      </xdr:nvCxnSpPr>
      <xdr:spPr>
        <a:xfrm rot="10800000">
          <a:off x="13287375" y="13544551"/>
          <a:ext cx="361950" cy="95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4"/>
  <sheetViews>
    <sheetView topLeftCell="A295" workbookViewId="0">
      <selection activeCell="A143" sqref="A143:A153"/>
    </sheetView>
  </sheetViews>
  <sheetFormatPr baseColWidth="10" defaultColWidth="9.6640625" defaultRowHeight="14.4"/>
  <cols>
    <col min="1" max="1" width="29.88671875" customWidth="1"/>
    <col min="6" max="6" width="10.6640625" style="28" customWidth="1"/>
    <col min="261" max="261" width="10.6640625" customWidth="1"/>
    <col min="517" max="517" width="10.6640625" customWidth="1"/>
    <col min="773" max="773" width="10.6640625" customWidth="1"/>
    <col min="1029" max="1029" width="10.6640625" customWidth="1"/>
    <col min="1285" max="1285" width="10.6640625" customWidth="1"/>
    <col min="1541" max="1541" width="10.6640625" customWidth="1"/>
    <col min="1797" max="1797" width="10.6640625" customWidth="1"/>
    <col min="2053" max="2053" width="10.6640625" customWidth="1"/>
    <col min="2309" max="2309" width="10.6640625" customWidth="1"/>
    <col min="2565" max="2565" width="10.6640625" customWidth="1"/>
    <col min="2821" max="2821" width="10.6640625" customWidth="1"/>
    <col min="3077" max="3077" width="10.6640625" customWidth="1"/>
    <col min="3333" max="3333" width="10.6640625" customWidth="1"/>
    <col min="3589" max="3589" width="10.6640625" customWidth="1"/>
    <col min="3845" max="3845" width="10.6640625" customWidth="1"/>
    <col min="4101" max="4101" width="10.6640625" customWidth="1"/>
    <col min="4357" max="4357" width="10.6640625" customWidth="1"/>
    <col min="4613" max="4613" width="10.6640625" customWidth="1"/>
    <col min="4869" max="4869" width="10.6640625" customWidth="1"/>
    <col min="5125" max="5125" width="10.6640625" customWidth="1"/>
    <col min="5381" max="5381" width="10.6640625" customWidth="1"/>
    <col min="5637" max="5637" width="10.6640625" customWidth="1"/>
    <col min="5893" max="5893" width="10.6640625" customWidth="1"/>
    <col min="6149" max="6149" width="10.6640625" customWidth="1"/>
    <col min="6405" max="6405" width="10.6640625" customWidth="1"/>
    <col min="6661" max="6661" width="10.6640625" customWidth="1"/>
    <col min="6917" max="6917" width="10.6640625" customWidth="1"/>
    <col min="7173" max="7173" width="10.6640625" customWidth="1"/>
    <col min="7429" max="7429" width="10.6640625" customWidth="1"/>
    <col min="7685" max="7685" width="10.6640625" customWidth="1"/>
    <col min="7941" max="7941" width="10.6640625" customWidth="1"/>
    <col min="8197" max="8197" width="10.6640625" customWidth="1"/>
    <col min="8453" max="8453" width="10.6640625" customWidth="1"/>
    <col min="8709" max="8709" width="10.6640625" customWidth="1"/>
    <col min="8965" max="8965" width="10.6640625" customWidth="1"/>
    <col min="9221" max="9221" width="10.6640625" customWidth="1"/>
    <col min="9477" max="9477" width="10.6640625" customWidth="1"/>
    <col min="9733" max="9733" width="10.6640625" customWidth="1"/>
    <col min="9989" max="9989" width="10.6640625" customWidth="1"/>
    <col min="10245" max="10245" width="10.6640625" customWidth="1"/>
    <col min="10501" max="10501" width="10.6640625" customWidth="1"/>
    <col min="10757" max="10757" width="10.6640625" customWidth="1"/>
    <col min="11013" max="11013" width="10.6640625" customWidth="1"/>
    <col min="11269" max="11269" width="10.6640625" customWidth="1"/>
    <col min="11525" max="11525" width="10.6640625" customWidth="1"/>
    <col min="11781" max="11781" width="10.6640625" customWidth="1"/>
    <col min="12037" max="12037" width="10.6640625" customWidth="1"/>
    <col min="12293" max="12293" width="10.6640625" customWidth="1"/>
    <col min="12549" max="12549" width="10.6640625" customWidth="1"/>
    <col min="12805" max="12805" width="10.6640625" customWidth="1"/>
    <col min="13061" max="13061" width="10.6640625" customWidth="1"/>
    <col min="13317" max="13317" width="10.6640625" customWidth="1"/>
    <col min="13573" max="13573" width="10.6640625" customWidth="1"/>
    <col min="13829" max="13829" width="10.6640625" customWidth="1"/>
    <col min="14085" max="14085" width="10.6640625" customWidth="1"/>
    <col min="14341" max="14341" width="10.6640625" customWidth="1"/>
    <col min="14597" max="14597" width="10.6640625" customWidth="1"/>
    <col min="14853" max="14853" width="10.6640625" customWidth="1"/>
    <col min="15109" max="15109" width="10.6640625" customWidth="1"/>
    <col min="15365" max="15365" width="10.6640625" customWidth="1"/>
    <col min="15621" max="15621" width="10.6640625" customWidth="1"/>
    <col min="15877" max="15877" width="10.6640625" customWidth="1"/>
    <col min="16133" max="16133" width="10.6640625" customWidth="1"/>
  </cols>
  <sheetData>
    <row r="1" spans="1:14">
      <c r="A1" s="17" t="s">
        <v>0</v>
      </c>
    </row>
    <row r="3" spans="1:14">
      <c r="A3" s="17" t="s">
        <v>1</v>
      </c>
      <c r="B3" s="18">
        <v>44378.726458333331</v>
      </c>
    </row>
    <row r="4" spans="1:14">
      <c r="A4" s="17" t="s">
        <v>2</v>
      </c>
      <c r="B4" s="18">
        <v>44383.346523912041</v>
      </c>
    </row>
    <row r="5" spans="1:14">
      <c r="A5" s="17" t="s">
        <v>3</v>
      </c>
      <c r="B5" s="17" t="s">
        <v>107</v>
      </c>
    </row>
    <row r="7" spans="1:14">
      <c r="A7" s="17" t="s">
        <v>4</v>
      </c>
      <c r="B7" s="17" t="s">
        <v>108</v>
      </c>
    </row>
    <row r="8" spans="1:14">
      <c r="A8" s="17" t="s">
        <v>5</v>
      </c>
      <c r="B8" s="17" t="s">
        <v>103</v>
      </c>
    </row>
    <row r="9" spans="1:14">
      <c r="A9" s="17" t="s">
        <v>6</v>
      </c>
      <c r="B9" s="17" t="s">
        <v>112</v>
      </c>
    </row>
    <row r="10" spans="1:14">
      <c r="A10" s="17" t="s">
        <v>113</v>
      </c>
      <c r="B10" s="17" t="s">
        <v>114</v>
      </c>
    </row>
    <row r="12" spans="1:14">
      <c r="A12" s="19" t="s">
        <v>115</v>
      </c>
      <c r="B12" s="19" t="s">
        <v>8</v>
      </c>
      <c r="C12" s="19" t="s">
        <v>9</v>
      </c>
      <c r="D12" s="19" t="s">
        <v>10</v>
      </c>
      <c r="E12" s="19" t="s">
        <v>11</v>
      </c>
      <c r="F12" s="29" t="s">
        <v>12</v>
      </c>
      <c r="G12" s="19" t="s">
        <v>13</v>
      </c>
      <c r="H12" s="19" t="s">
        <v>14</v>
      </c>
      <c r="I12" s="19" t="s">
        <v>15</v>
      </c>
      <c r="J12" s="19" t="s">
        <v>16</v>
      </c>
      <c r="K12" s="19" t="s">
        <v>17</v>
      </c>
      <c r="L12" s="19" t="s">
        <v>18</v>
      </c>
      <c r="M12" s="19" t="s">
        <v>19</v>
      </c>
      <c r="N12" s="20" t="s">
        <v>105</v>
      </c>
    </row>
    <row r="13" spans="1:14">
      <c r="A13" s="19" t="s">
        <v>21</v>
      </c>
      <c r="B13" s="24">
        <v>46.1</v>
      </c>
      <c r="C13" s="22">
        <v>143.31</v>
      </c>
      <c r="D13" s="22">
        <v>6.75</v>
      </c>
      <c r="E13" s="21">
        <v>146</v>
      </c>
      <c r="F13" s="30">
        <v>235</v>
      </c>
      <c r="G13" s="24">
        <v>1969.9</v>
      </c>
      <c r="H13" s="22">
        <v>7.63</v>
      </c>
      <c r="I13" s="21">
        <v>132</v>
      </c>
      <c r="J13" s="22">
        <v>10.89</v>
      </c>
      <c r="K13" s="22">
        <v>14.22</v>
      </c>
      <c r="L13" s="22">
        <v>26.16</v>
      </c>
      <c r="M13" s="22">
        <v>39.950000000000003</v>
      </c>
      <c r="N13" s="27">
        <f>SUM(B13:M13)</f>
        <v>2777.9099999999994</v>
      </c>
    </row>
    <row r="14" spans="1:14">
      <c r="A14" s="19" t="s">
        <v>23</v>
      </c>
      <c r="B14" s="21">
        <v>0</v>
      </c>
      <c r="C14" s="22">
        <v>0.61</v>
      </c>
      <c r="D14" s="22">
        <v>0.03</v>
      </c>
      <c r="E14" s="21">
        <v>0</v>
      </c>
      <c r="F14" s="30">
        <v>0</v>
      </c>
      <c r="G14" s="24">
        <v>0.4</v>
      </c>
      <c r="H14" s="21">
        <v>0</v>
      </c>
      <c r="I14" s="21">
        <v>0</v>
      </c>
      <c r="J14" s="22">
        <v>0.01</v>
      </c>
      <c r="K14" s="21">
        <v>0</v>
      </c>
      <c r="L14" s="21">
        <v>0</v>
      </c>
      <c r="M14" s="21">
        <v>0</v>
      </c>
      <c r="N14" s="27">
        <f t="shared" ref="N14:N77" si="0">SUM(B14:M14)</f>
        <v>1.05</v>
      </c>
    </row>
    <row r="15" spans="1:14">
      <c r="A15" s="19" t="s">
        <v>25</v>
      </c>
      <c r="B15" s="21">
        <v>0</v>
      </c>
      <c r="C15" s="21">
        <v>0</v>
      </c>
      <c r="D15" s="21">
        <v>0</v>
      </c>
      <c r="E15" s="21">
        <v>0</v>
      </c>
      <c r="F15" s="32">
        <v>10.8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0.43</v>
      </c>
      <c r="M15" s="21">
        <v>0</v>
      </c>
      <c r="N15" s="27">
        <f t="shared" si="0"/>
        <v>11.23</v>
      </c>
    </row>
    <row r="16" spans="1:14">
      <c r="A16" s="19" t="s">
        <v>27</v>
      </c>
      <c r="B16" s="24">
        <v>1.5</v>
      </c>
      <c r="C16" s="22">
        <v>1.52</v>
      </c>
      <c r="D16" s="22">
        <v>3.05</v>
      </c>
      <c r="E16" s="21">
        <v>220</v>
      </c>
      <c r="F16" s="31">
        <v>29.13</v>
      </c>
      <c r="G16" s="24">
        <v>286.10000000000002</v>
      </c>
      <c r="H16" s="22">
        <v>9.1300000000000008</v>
      </c>
      <c r="I16" s="21">
        <v>40</v>
      </c>
      <c r="J16" s="22">
        <v>0.11</v>
      </c>
      <c r="K16" s="24">
        <v>0.1</v>
      </c>
      <c r="L16" s="22">
        <v>0.86</v>
      </c>
      <c r="M16" s="21">
        <v>0</v>
      </c>
      <c r="N16" s="27">
        <f t="shared" si="0"/>
        <v>591.5</v>
      </c>
    </row>
    <row r="17" spans="1:14">
      <c r="A17" s="19" t="s">
        <v>29</v>
      </c>
      <c r="B17" s="24">
        <v>7.2</v>
      </c>
      <c r="C17" s="22">
        <v>0.91</v>
      </c>
      <c r="D17" s="22">
        <v>39.14</v>
      </c>
      <c r="E17" s="21">
        <v>63</v>
      </c>
      <c r="F17" s="31">
        <v>337.59</v>
      </c>
      <c r="G17" s="24">
        <v>1420.1</v>
      </c>
      <c r="H17" s="22">
        <v>5.33</v>
      </c>
      <c r="I17" s="21">
        <v>43</v>
      </c>
      <c r="J17" s="22">
        <v>128.62</v>
      </c>
      <c r="K17" s="22">
        <v>17.95</v>
      </c>
      <c r="L17" s="22">
        <v>13.51</v>
      </c>
      <c r="M17" s="24">
        <v>66.2</v>
      </c>
      <c r="N17" s="27">
        <f t="shared" si="0"/>
        <v>2142.5499999999997</v>
      </c>
    </row>
    <row r="18" spans="1:14">
      <c r="A18" s="19" t="s">
        <v>31</v>
      </c>
      <c r="B18" s="21">
        <v>1372</v>
      </c>
      <c r="C18" s="22">
        <v>976.86</v>
      </c>
      <c r="D18" s="22">
        <v>432.89</v>
      </c>
      <c r="E18" s="21">
        <v>4467</v>
      </c>
      <c r="F18" s="31">
        <v>5811.85</v>
      </c>
      <c r="G18" s="24">
        <v>31379.7</v>
      </c>
      <c r="H18" s="22">
        <v>521.14</v>
      </c>
      <c r="I18" s="21">
        <v>1111</v>
      </c>
      <c r="J18" s="22">
        <v>1026.78</v>
      </c>
      <c r="K18" s="22">
        <v>292.31</v>
      </c>
      <c r="L18" s="22">
        <v>288.68</v>
      </c>
      <c r="M18" s="22">
        <v>3012.06</v>
      </c>
      <c r="N18" s="27">
        <f t="shared" si="0"/>
        <v>50692.27</v>
      </c>
    </row>
    <row r="19" spans="1:14">
      <c r="A19" s="19" t="s">
        <v>32</v>
      </c>
      <c r="B19" s="24">
        <v>2.7</v>
      </c>
      <c r="C19" s="22">
        <v>0.65</v>
      </c>
      <c r="D19" s="22">
        <v>1.34</v>
      </c>
      <c r="E19" s="21">
        <v>43</v>
      </c>
      <c r="F19" s="32">
        <v>15.3</v>
      </c>
      <c r="G19" s="21">
        <v>35</v>
      </c>
      <c r="H19" s="22">
        <v>2.23</v>
      </c>
      <c r="I19" s="21">
        <v>22</v>
      </c>
      <c r="J19" s="24">
        <v>5.2</v>
      </c>
      <c r="K19" s="22">
        <v>2.1800000000000002</v>
      </c>
      <c r="L19" s="22">
        <v>0.32</v>
      </c>
      <c r="M19" s="22">
        <v>1.1399999999999999</v>
      </c>
      <c r="N19" s="27">
        <f t="shared" si="0"/>
        <v>131.05999999999997</v>
      </c>
    </row>
    <row r="20" spans="1:14">
      <c r="A20" s="19" t="s">
        <v>33</v>
      </c>
      <c r="B20" s="24">
        <v>24.7</v>
      </c>
      <c r="C20" s="22">
        <v>18.73</v>
      </c>
      <c r="D20" s="22">
        <v>5.12</v>
      </c>
      <c r="E20" s="21">
        <v>447</v>
      </c>
      <c r="F20" s="31">
        <v>187.64</v>
      </c>
      <c r="G20" s="24">
        <v>112.1</v>
      </c>
      <c r="H20" s="22">
        <v>9.18</v>
      </c>
      <c r="I20" s="21">
        <v>9</v>
      </c>
      <c r="J20" s="22">
        <v>17.079999999999998</v>
      </c>
      <c r="K20" s="22">
        <v>7.37</v>
      </c>
      <c r="L20" s="22">
        <v>1.39</v>
      </c>
      <c r="M20" s="22">
        <v>41.09</v>
      </c>
      <c r="N20" s="27">
        <f t="shared" si="0"/>
        <v>880.40000000000009</v>
      </c>
    </row>
    <row r="21" spans="1:14">
      <c r="A21" s="19" t="s">
        <v>34</v>
      </c>
      <c r="B21" s="21">
        <v>9</v>
      </c>
      <c r="C21" s="22">
        <v>4.4800000000000004</v>
      </c>
      <c r="D21" s="21">
        <v>0</v>
      </c>
      <c r="E21" s="21">
        <v>130</v>
      </c>
      <c r="F21" s="31">
        <v>16.71</v>
      </c>
      <c r="G21" s="24">
        <v>33.5</v>
      </c>
      <c r="H21" s="21">
        <v>0</v>
      </c>
      <c r="I21" s="21">
        <v>1</v>
      </c>
      <c r="J21" s="22">
        <v>2.08</v>
      </c>
      <c r="K21" s="22">
        <v>1.1399999999999999</v>
      </c>
      <c r="L21" s="22">
        <v>1.93</v>
      </c>
      <c r="M21" s="22">
        <v>1.1399999999999999</v>
      </c>
      <c r="N21" s="27">
        <f t="shared" si="0"/>
        <v>200.98</v>
      </c>
    </row>
    <row r="22" spans="1:14">
      <c r="A22" s="19" t="s">
        <v>35</v>
      </c>
      <c r="B22" s="24">
        <v>15.8</v>
      </c>
      <c r="C22" s="22">
        <v>35.86</v>
      </c>
      <c r="D22" s="22">
        <v>3.59</v>
      </c>
      <c r="E22" s="21">
        <v>80</v>
      </c>
      <c r="F22" s="32">
        <v>76.8</v>
      </c>
      <c r="G22" s="21">
        <v>158</v>
      </c>
      <c r="H22" s="24">
        <v>5.6</v>
      </c>
      <c r="I22" s="21">
        <v>4</v>
      </c>
      <c r="J22" s="22">
        <v>5.66</v>
      </c>
      <c r="K22" s="22">
        <v>11.31</v>
      </c>
      <c r="L22" s="22">
        <v>2.79</v>
      </c>
      <c r="M22" s="22">
        <v>17.12</v>
      </c>
      <c r="N22" s="27">
        <f t="shared" si="0"/>
        <v>416.53000000000009</v>
      </c>
    </row>
    <row r="23" spans="1:14">
      <c r="A23" s="19" t="s">
        <v>36</v>
      </c>
      <c r="B23" s="21">
        <v>791</v>
      </c>
      <c r="C23" s="22">
        <v>250.73</v>
      </c>
      <c r="D23" s="24">
        <v>157.4</v>
      </c>
      <c r="E23" s="21">
        <v>2741</v>
      </c>
      <c r="F23" s="31">
        <v>892.39</v>
      </c>
      <c r="G23" s="24">
        <v>2942.1</v>
      </c>
      <c r="H23" s="22">
        <v>85.49</v>
      </c>
      <c r="I23" s="21">
        <v>396</v>
      </c>
      <c r="J23" s="22">
        <v>292.51</v>
      </c>
      <c r="K23" s="22">
        <v>103.35</v>
      </c>
      <c r="L23" s="22">
        <v>20.47</v>
      </c>
      <c r="M23" s="22">
        <v>497.63</v>
      </c>
      <c r="N23" s="27">
        <f t="shared" si="0"/>
        <v>9170.07</v>
      </c>
    </row>
    <row r="24" spans="1:14">
      <c r="A24" s="19" t="s">
        <v>37</v>
      </c>
      <c r="B24" s="24">
        <v>0.3</v>
      </c>
      <c r="C24" s="22">
        <v>1.94</v>
      </c>
      <c r="D24" s="22">
        <v>2.27</v>
      </c>
      <c r="E24" s="21">
        <v>0</v>
      </c>
      <c r="F24" s="31">
        <v>3.59</v>
      </c>
      <c r="G24" s="21">
        <v>0</v>
      </c>
      <c r="H24" s="24">
        <v>0.3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7">
        <f t="shared" si="0"/>
        <v>8.4</v>
      </c>
    </row>
    <row r="25" spans="1:14">
      <c r="A25" s="19" t="s">
        <v>38</v>
      </c>
      <c r="B25" s="24">
        <v>74.599999999999994</v>
      </c>
      <c r="C25" s="22">
        <v>14.32</v>
      </c>
      <c r="D25" s="22">
        <v>31.45</v>
      </c>
      <c r="E25" s="21">
        <v>478</v>
      </c>
      <c r="F25" s="31">
        <v>354.29</v>
      </c>
      <c r="G25" s="24">
        <v>1148.5</v>
      </c>
      <c r="H25" s="22">
        <v>103.33</v>
      </c>
      <c r="I25" s="21">
        <v>25</v>
      </c>
      <c r="J25" s="22">
        <v>34.81</v>
      </c>
      <c r="K25" s="22">
        <v>43.79</v>
      </c>
      <c r="L25" s="22">
        <v>6.75</v>
      </c>
      <c r="M25" s="22">
        <v>164.36</v>
      </c>
      <c r="N25" s="27">
        <f t="shared" si="0"/>
        <v>2479.1999999999998</v>
      </c>
    </row>
    <row r="26" spans="1:14">
      <c r="A26" s="19" t="s">
        <v>39</v>
      </c>
      <c r="B26" s="21">
        <v>5</v>
      </c>
      <c r="C26" s="22">
        <v>30.12</v>
      </c>
      <c r="D26" s="24">
        <v>7.6</v>
      </c>
      <c r="E26" s="21">
        <v>137</v>
      </c>
      <c r="F26" s="31">
        <v>24.63</v>
      </c>
      <c r="G26" s="24">
        <v>109.1</v>
      </c>
      <c r="H26" s="22">
        <v>11.02</v>
      </c>
      <c r="I26" s="21">
        <v>0</v>
      </c>
      <c r="J26" s="24">
        <v>6.3</v>
      </c>
      <c r="K26" s="22">
        <v>4.67</v>
      </c>
      <c r="L26" s="22">
        <v>0.54</v>
      </c>
      <c r="M26" s="21">
        <v>0</v>
      </c>
      <c r="N26" s="27">
        <f t="shared" si="0"/>
        <v>335.98</v>
      </c>
    </row>
    <row r="27" spans="1:14">
      <c r="A27" s="19" t="s">
        <v>40</v>
      </c>
      <c r="B27" s="21">
        <v>0</v>
      </c>
      <c r="C27" s="22">
        <v>0.56999999999999995</v>
      </c>
      <c r="D27" s="22">
        <v>3.89</v>
      </c>
      <c r="E27" s="21">
        <v>14</v>
      </c>
      <c r="F27" s="31">
        <v>12.43</v>
      </c>
      <c r="G27" s="24">
        <v>126.1</v>
      </c>
      <c r="H27" s="22">
        <v>1.65</v>
      </c>
      <c r="I27" s="21">
        <v>10</v>
      </c>
      <c r="J27" s="21">
        <v>0</v>
      </c>
      <c r="K27" s="22">
        <v>18.37</v>
      </c>
      <c r="L27" s="22">
        <v>22.19</v>
      </c>
      <c r="M27" s="21">
        <v>0</v>
      </c>
      <c r="N27" s="27">
        <f t="shared" si="0"/>
        <v>209.20000000000002</v>
      </c>
    </row>
    <row r="28" spans="1:14">
      <c r="A28" s="19" t="s">
        <v>41</v>
      </c>
      <c r="B28" s="24">
        <v>34.1</v>
      </c>
      <c r="C28" s="22">
        <v>27.16</v>
      </c>
      <c r="D28" s="22">
        <v>21.14</v>
      </c>
      <c r="E28" s="21">
        <v>394</v>
      </c>
      <c r="F28" s="32">
        <v>211.8</v>
      </c>
      <c r="G28" s="24">
        <v>175.6</v>
      </c>
      <c r="H28" s="24">
        <v>19.7</v>
      </c>
      <c r="I28" s="21">
        <v>4</v>
      </c>
      <c r="J28" s="22">
        <v>13.08</v>
      </c>
      <c r="K28" s="22">
        <v>14.11</v>
      </c>
      <c r="L28" s="24">
        <v>8.9</v>
      </c>
      <c r="M28" s="22">
        <v>51.36</v>
      </c>
      <c r="N28" s="27">
        <f t="shared" si="0"/>
        <v>974.95000000000016</v>
      </c>
    </row>
    <row r="29" spans="1:14">
      <c r="A29" s="19" t="s">
        <v>42</v>
      </c>
      <c r="B29" s="21">
        <v>0</v>
      </c>
      <c r="C29" s="24">
        <v>0.3</v>
      </c>
      <c r="D29" s="22">
        <v>1.1100000000000001</v>
      </c>
      <c r="E29" s="21">
        <v>19</v>
      </c>
      <c r="F29" s="31">
        <v>18.579999999999998</v>
      </c>
      <c r="G29" s="24">
        <v>11.2</v>
      </c>
      <c r="H29" s="22">
        <v>0.86</v>
      </c>
      <c r="I29" s="21">
        <v>4</v>
      </c>
      <c r="J29" s="21">
        <v>0</v>
      </c>
      <c r="K29" s="22">
        <v>0.42</v>
      </c>
      <c r="L29" s="22">
        <v>0.11</v>
      </c>
      <c r="M29" s="22">
        <v>21.69</v>
      </c>
      <c r="N29" s="27">
        <f t="shared" si="0"/>
        <v>77.27</v>
      </c>
    </row>
    <row r="30" spans="1:14">
      <c r="A30" s="19" t="s">
        <v>43</v>
      </c>
      <c r="B30" s="24">
        <v>3.3</v>
      </c>
      <c r="C30" s="22">
        <v>1.1399999999999999</v>
      </c>
      <c r="D30" s="22">
        <v>2.36</v>
      </c>
      <c r="E30" s="21">
        <v>35</v>
      </c>
      <c r="F30" s="31">
        <v>31.13</v>
      </c>
      <c r="G30" s="24">
        <v>62.4</v>
      </c>
      <c r="H30" s="22">
        <v>2.0099999999999998</v>
      </c>
      <c r="I30" s="21">
        <v>2</v>
      </c>
      <c r="J30" s="21">
        <v>1</v>
      </c>
      <c r="K30" s="22">
        <v>3.42</v>
      </c>
      <c r="L30" s="22">
        <v>5.47</v>
      </c>
      <c r="M30" s="21">
        <v>0</v>
      </c>
      <c r="N30" s="27">
        <f t="shared" si="0"/>
        <v>149.22999999999996</v>
      </c>
    </row>
    <row r="31" spans="1:14">
      <c r="A31" s="19" t="s">
        <v>44</v>
      </c>
      <c r="B31" s="24">
        <v>0.4</v>
      </c>
      <c r="C31" s="22">
        <v>4.5199999999999996</v>
      </c>
      <c r="D31" s="22">
        <v>4.8099999999999996</v>
      </c>
      <c r="E31" s="21">
        <v>291</v>
      </c>
      <c r="F31" s="32">
        <v>176.2</v>
      </c>
      <c r="G31" s="24">
        <v>299.3</v>
      </c>
      <c r="H31" s="22">
        <v>12.74</v>
      </c>
      <c r="I31" s="21">
        <v>0</v>
      </c>
      <c r="J31" s="22">
        <v>13.68</v>
      </c>
      <c r="K31" s="22">
        <v>9.24</v>
      </c>
      <c r="L31" s="22">
        <v>0.43</v>
      </c>
      <c r="M31" s="22">
        <v>222.57</v>
      </c>
      <c r="N31" s="27">
        <f t="shared" si="0"/>
        <v>1034.8899999999999</v>
      </c>
    </row>
    <row r="32" spans="1:14">
      <c r="A32" s="19" t="s">
        <v>45</v>
      </c>
      <c r="B32" s="21">
        <v>0</v>
      </c>
      <c r="C32" s="22">
        <v>0.04</v>
      </c>
      <c r="D32" s="22">
        <v>7.0000000000000007E-2</v>
      </c>
      <c r="E32" s="21">
        <v>6</v>
      </c>
      <c r="F32" s="31">
        <v>15.82</v>
      </c>
      <c r="G32" s="21">
        <v>0</v>
      </c>
      <c r="H32" s="24">
        <v>41.7</v>
      </c>
      <c r="I32" s="21">
        <v>0</v>
      </c>
      <c r="J32" s="21">
        <v>0</v>
      </c>
      <c r="K32" s="22">
        <v>0.52</v>
      </c>
      <c r="L32" s="21">
        <v>0</v>
      </c>
      <c r="M32" s="21">
        <v>0</v>
      </c>
      <c r="N32" s="27">
        <f t="shared" si="0"/>
        <v>64.150000000000006</v>
      </c>
    </row>
    <row r="33" spans="1:14">
      <c r="A33" s="19" t="s">
        <v>46</v>
      </c>
      <c r="B33" s="21">
        <v>0</v>
      </c>
      <c r="C33" s="21">
        <v>0</v>
      </c>
      <c r="D33" s="21">
        <v>0</v>
      </c>
      <c r="E33" s="21">
        <v>0</v>
      </c>
      <c r="F33" s="31">
        <v>0.28000000000000003</v>
      </c>
      <c r="G33" s="24">
        <v>7.1</v>
      </c>
      <c r="H33" s="22">
        <v>0.27</v>
      </c>
      <c r="I33" s="21">
        <v>0</v>
      </c>
      <c r="J33" s="21">
        <v>0</v>
      </c>
      <c r="K33" s="22">
        <v>1.04</v>
      </c>
      <c r="L33" s="22">
        <v>0.11</v>
      </c>
      <c r="M33" s="21">
        <v>0</v>
      </c>
      <c r="N33" s="27">
        <f t="shared" si="0"/>
        <v>8.8000000000000007</v>
      </c>
    </row>
    <row r="34" spans="1:14">
      <c r="A34" s="19" t="s">
        <v>48</v>
      </c>
      <c r="B34" s="24">
        <v>4.5999999999999996</v>
      </c>
      <c r="C34" s="24">
        <v>16.899999999999999</v>
      </c>
      <c r="D34" s="22">
        <v>10.54</v>
      </c>
      <c r="E34" s="21">
        <v>64</v>
      </c>
      <c r="F34" s="32">
        <v>17.600000000000001</v>
      </c>
      <c r="G34" s="21">
        <v>386</v>
      </c>
      <c r="H34" s="22">
        <v>14.26</v>
      </c>
      <c r="I34" s="21">
        <v>2</v>
      </c>
      <c r="J34" s="24">
        <v>13.7</v>
      </c>
      <c r="K34" s="22">
        <v>6.54</v>
      </c>
      <c r="L34" s="22">
        <v>4.18</v>
      </c>
      <c r="M34" s="22">
        <v>38.81</v>
      </c>
      <c r="N34" s="27">
        <f t="shared" si="0"/>
        <v>579.12999999999988</v>
      </c>
    </row>
    <row r="35" spans="1:14">
      <c r="A35" s="19" t="s">
        <v>49</v>
      </c>
      <c r="B35" s="24">
        <v>76.400000000000006</v>
      </c>
      <c r="C35" s="22">
        <v>42.58</v>
      </c>
      <c r="D35" s="22">
        <v>13.44</v>
      </c>
      <c r="E35" s="21">
        <v>330</v>
      </c>
      <c r="F35" s="31">
        <v>12.13</v>
      </c>
      <c r="G35" s="24">
        <v>436.4</v>
      </c>
      <c r="H35" s="22">
        <v>2.4300000000000002</v>
      </c>
      <c r="I35" s="21">
        <v>41</v>
      </c>
      <c r="J35" s="22">
        <v>6.45</v>
      </c>
      <c r="K35" s="22">
        <v>14.84</v>
      </c>
      <c r="L35" s="22">
        <v>22.19</v>
      </c>
      <c r="M35" s="22">
        <v>89.03</v>
      </c>
      <c r="N35" s="27">
        <f t="shared" si="0"/>
        <v>1086.8900000000001</v>
      </c>
    </row>
    <row r="36" spans="1:14">
      <c r="A36" s="19" t="s">
        <v>50</v>
      </c>
      <c r="B36" s="24">
        <v>88.3</v>
      </c>
      <c r="C36" s="22">
        <v>64.23</v>
      </c>
      <c r="D36" s="24">
        <v>7.7</v>
      </c>
      <c r="E36" s="21">
        <v>389</v>
      </c>
      <c r="F36" s="32">
        <v>154.4</v>
      </c>
      <c r="G36" s="24">
        <v>768.6</v>
      </c>
      <c r="H36" s="22">
        <v>13.25</v>
      </c>
      <c r="I36" s="21">
        <v>13</v>
      </c>
      <c r="J36" s="22">
        <v>36.28</v>
      </c>
      <c r="K36" s="22">
        <v>20.75</v>
      </c>
      <c r="L36" s="22">
        <v>6.22</v>
      </c>
      <c r="M36" s="22">
        <v>134.68</v>
      </c>
      <c r="N36" s="27">
        <f t="shared" si="0"/>
        <v>1696.41</v>
      </c>
    </row>
    <row r="37" spans="1:14">
      <c r="A37" s="19" t="s">
        <v>51</v>
      </c>
      <c r="B37" s="24">
        <v>3.2</v>
      </c>
      <c r="C37" s="22">
        <v>2.09</v>
      </c>
      <c r="D37" s="22">
        <v>0.96</v>
      </c>
      <c r="E37" s="21">
        <v>33</v>
      </c>
      <c r="F37" s="31">
        <v>15.28</v>
      </c>
      <c r="G37" s="24">
        <v>47.4</v>
      </c>
      <c r="H37" s="22">
        <v>1.53</v>
      </c>
      <c r="I37" s="21">
        <v>1</v>
      </c>
      <c r="J37" s="22">
        <v>4.99</v>
      </c>
      <c r="K37" s="22">
        <v>0.83</v>
      </c>
      <c r="L37" s="22">
        <v>0.21</v>
      </c>
      <c r="M37" s="22">
        <v>15.98</v>
      </c>
      <c r="N37" s="27">
        <f t="shared" si="0"/>
        <v>126.47</v>
      </c>
    </row>
    <row r="38" spans="1:14">
      <c r="A38" s="19" t="s">
        <v>53</v>
      </c>
      <c r="B38" s="24">
        <v>21.3</v>
      </c>
      <c r="C38" s="22">
        <v>4.8600000000000003</v>
      </c>
      <c r="D38" s="24">
        <v>7.1</v>
      </c>
      <c r="E38" s="21">
        <v>419</v>
      </c>
      <c r="F38" s="32">
        <v>164.4</v>
      </c>
      <c r="G38" s="21">
        <v>822</v>
      </c>
      <c r="H38" s="22">
        <v>3.42</v>
      </c>
      <c r="I38" s="21">
        <v>11</v>
      </c>
      <c r="J38" s="22">
        <v>4.87</v>
      </c>
      <c r="K38" s="24">
        <v>5.4</v>
      </c>
      <c r="L38" s="24">
        <v>1.5</v>
      </c>
      <c r="M38" s="22">
        <v>35.380000000000003</v>
      </c>
      <c r="N38" s="27">
        <f t="shared" si="0"/>
        <v>1500.23</v>
      </c>
    </row>
    <row r="39" spans="1:14">
      <c r="A39" s="19" t="s">
        <v>55</v>
      </c>
      <c r="B39" s="21">
        <v>10</v>
      </c>
      <c r="C39" s="22">
        <v>5.89</v>
      </c>
      <c r="D39" s="22">
        <v>0.02</v>
      </c>
      <c r="E39" s="21">
        <v>292</v>
      </c>
      <c r="F39" s="31">
        <v>27.66</v>
      </c>
      <c r="G39" s="24">
        <v>284.3</v>
      </c>
      <c r="H39" s="24">
        <v>0.7</v>
      </c>
      <c r="I39" s="21">
        <v>4</v>
      </c>
      <c r="J39" s="24">
        <v>33.200000000000003</v>
      </c>
      <c r="K39" s="22">
        <v>4.88</v>
      </c>
      <c r="L39" s="22">
        <v>1.61</v>
      </c>
      <c r="M39" s="22">
        <v>2.2799999999999998</v>
      </c>
      <c r="N39" s="27">
        <f t="shared" si="0"/>
        <v>666.54000000000019</v>
      </c>
    </row>
    <row r="40" spans="1:14">
      <c r="A40" s="19" t="s">
        <v>56</v>
      </c>
      <c r="B40" s="24">
        <v>6.8</v>
      </c>
      <c r="C40" s="22">
        <v>4.37</v>
      </c>
      <c r="D40" s="22">
        <v>0.66</v>
      </c>
      <c r="E40" s="21">
        <v>47</v>
      </c>
      <c r="F40" s="31">
        <v>9.81</v>
      </c>
      <c r="G40" s="21">
        <v>92</v>
      </c>
      <c r="H40" s="21">
        <v>0</v>
      </c>
      <c r="I40" s="21">
        <v>6</v>
      </c>
      <c r="J40" s="22">
        <v>2.91</v>
      </c>
      <c r="K40" s="21">
        <v>0</v>
      </c>
      <c r="L40" s="21">
        <v>0</v>
      </c>
      <c r="M40" s="21">
        <v>0</v>
      </c>
      <c r="N40" s="27">
        <f t="shared" si="0"/>
        <v>169.54999999999998</v>
      </c>
    </row>
    <row r="41" spans="1:14">
      <c r="A41" s="19" t="s">
        <v>57</v>
      </c>
      <c r="B41" s="24">
        <v>64.7</v>
      </c>
      <c r="C41" s="22">
        <v>43.57</v>
      </c>
      <c r="D41" s="24">
        <v>24.7</v>
      </c>
      <c r="E41" s="21">
        <v>731</v>
      </c>
      <c r="F41" s="31">
        <v>95.52</v>
      </c>
      <c r="G41" s="24">
        <v>1124.7</v>
      </c>
      <c r="H41" s="22">
        <v>6.17</v>
      </c>
      <c r="I41" s="21">
        <v>45</v>
      </c>
      <c r="J41" s="22">
        <v>33.26</v>
      </c>
      <c r="K41" s="22">
        <v>14.11</v>
      </c>
      <c r="L41" s="21">
        <v>0</v>
      </c>
      <c r="M41" s="21">
        <v>0</v>
      </c>
      <c r="N41" s="27">
        <f t="shared" si="0"/>
        <v>2182.7300000000005</v>
      </c>
    </row>
    <row r="42" spans="1:14">
      <c r="A42" s="19" t="s">
        <v>58</v>
      </c>
      <c r="B42" s="21">
        <v>0</v>
      </c>
      <c r="C42" s="21">
        <v>0</v>
      </c>
      <c r="D42" s="21">
        <v>0</v>
      </c>
      <c r="E42" s="21">
        <v>0</v>
      </c>
      <c r="F42" s="30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2">
        <v>4.72</v>
      </c>
      <c r="M42" s="21">
        <v>0</v>
      </c>
      <c r="N42" s="27">
        <f t="shared" si="0"/>
        <v>4.72</v>
      </c>
    </row>
    <row r="43" spans="1:14">
      <c r="A43" s="19" t="s">
        <v>59</v>
      </c>
      <c r="B43" s="24">
        <v>127.8</v>
      </c>
      <c r="C43" s="22">
        <v>21.35</v>
      </c>
      <c r="D43" s="22">
        <v>14.67</v>
      </c>
      <c r="E43" s="21">
        <v>201</v>
      </c>
      <c r="F43" s="31">
        <v>36.86</v>
      </c>
      <c r="G43" s="24">
        <v>696.4</v>
      </c>
      <c r="H43" s="22">
        <v>16.21</v>
      </c>
      <c r="I43" s="21">
        <v>13</v>
      </c>
      <c r="J43" s="22">
        <v>41.87</v>
      </c>
      <c r="K43" s="22">
        <v>5.81</v>
      </c>
      <c r="L43" s="22">
        <v>8.58</v>
      </c>
      <c r="M43" s="22">
        <v>155.22999999999999</v>
      </c>
      <c r="N43" s="27">
        <f t="shared" si="0"/>
        <v>1338.7799999999997</v>
      </c>
    </row>
    <row r="44" spans="1:14">
      <c r="A44" s="19" t="s">
        <v>60</v>
      </c>
      <c r="B44" s="24">
        <v>15.9</v>
      </c>
      <c r="C44" s="22">
        <v>0.08</v>
      </c>
      <c r="D44" s="22">
        <v>4.66</v>
      </c>
      <c r="E44" s="21">
        <v>0</v>
      </c>
      <c r="F44" s="30">
        <v>0</v>
      </c>
      <c r="G44" s="21">
        <v>12</v>
      </c>
      <c r="H44" s="24">
        <v>0.2</v>
      </c>
      <c r="I44" s="21">
        <v>0</v>
      </c>
      <c r="J44" s="21">
        <v>1</v>
      </c>
      <c r="K44" s="21">
        <v>0</v>
      </c>
      <c r="L44" s="22">
        <v>1.93</v>
      </c>
      <c r="M44" s="21">
        <v>0</v>
      </c>
      <c r="N44" s="27">
        <f t="shared" si="0"/>
        <v>35.770000000000003</v>
      </c>
    </row>
    <row r="45" spans="1:14">
      <c r="A45" s="19" t="s">
        <v>61</v>
      </c>
      <c r="B45" s="24">
        <v>14.4</v>
      </c>
      <c r="C45" s="22">
        <v>0.19</v>
      </c>
      <c r="D45" s="22">
        <v>2.68</v>
      </c>
      <c r="E45" s="21">
        <v>18</v>
      </c>
      <c r="F45" s="31">
        <v>17.41</v>
      </c>
      <c r="G45" s="24">
        <v>34.9</v>
      </c>
      <c r="H45" s="22">
        <v>1.32</v>
      </c>
      <c r="I45" s="21">
        <v>1</v>
      </c>
      <c r="J45" s="22">
        <v>5.58</v>
      </c>
      <c r="K45" s="21">
        <v>0</v>
      </c>
      <c r="L45" s="22">
        <v>2.04</v>
      </c>
      <c r="M45" s="22">
        <v>9.1300000000000008</v>
      </c>
      <c r="N45" s="27">
        <f t="shared" si="0"/>
        <v>106.64999999999998</v>
      </c>
    </row>
    <row r="46" spans="1:14">
      <c r="A46" s="19" t="s">
        <v>62</v>
      </c>
      <c r="B46" s="24">
        <v>3.2</v>
      </c>
      <c r="C46" s="24">
        <v>0.8</v>
      </c>
      <c r="D46" s="24">
        <v>7.8</v>
      </c>
      <c r="E46" s="21">
        <v>174</v>
      </c>
      <c r="F46" s="31">
        <v>181.07</v>
      </c>
      <c r="G46" s="24">
        <v>566.9</v>
      </c>
      <c r="H46" s="22">
        <v>9.76</v>
      </c>
      <c r="I46" s="21">
        <v>7</v>
      </c>
      <c r="J46" s="22">
        <v>13.54</v>
      </c>
      <c r="K46" s="22">
        <v>23.56</v>
      </c>
      <c r="L46" s="21">
        <v>6</v>
      </c>
      <c r="M46" s="22">
        <v>92.45</v>
      </c>
      <c r="N46" s="27">
        <f t="shared" si="0"/>
        <v>1086.08</v>
      </c>
    </row>
    <row r="47" spans="1:14">
      <c r="A47" s="19" t="s">
        <v>63</v>
      </c>
      <c r="B47" s="24">
        <v>11.9</v>
      </c>
      <c r="C47" s="22">
        <v>0.68</v>
      </c>
      <c r="D47" s="22">
        <v>1.04</v>
      </c>
      <c r="E47" s="21">
        <v>189</v>
      </c>
      <c r="F47" s="31">
        <v>8.84</v>
      </c>
      <c r="G47" s="24">
        <v>23.6</v>
      </c>
      <c r="H47" s="22">
        <v>1.1399999999999999</v>
      </c>
      <c r="I47" s="21">
        <v>1</v>
      </c>
      <c r="J47" s="22">
        <v>3.38</v>
      </c>
      <c r="K47" s="22">
        <v>0.52</v>
      </c>
      <c r="L47" s="22">
        <v>1.82</v>
      </c>
      <c r="M47" s="22">
        <v>160.93</v>
      </c>
      <c r="N47" s="27">
        <f t="shared" si="0"/>
        <v>403.85</v>
      </c>
    </row>
    <row r="48" spans="1:14">
      <c r="A48" s="19" t="s">
        <v>65</v>
      </c>
      <c r="B48" s="24">
        <v>14.5</v>
      </c>
      <c r="C48" s="22">
        <v>2.13</v>
      </c>
      <c r="D48" s="22">
        <v>2.98</v>
      </c>
      <c r="E48" s="21">
        <v>21</v>
      </c>
      <c r="F48" s="31">
        <v>37.51</v>
      </c>
      <c r="G48" s="24">
        <v>485.7</v>
      </c>
      <c r="H48" s="22">
        <v>1.26</v>
      </c>
      <c r="I48" s="21">
        <v>11</v>
      </c>
      <c r="J48" s="22">
        <v>12.97</v>
      </c>
      <c r="K48" s="22">
        <v>7.99</v>
      </c>
      <c r="L48" s="24">
        <v>5.9</v>
      </c>
      <c r="M48" s="22">
        <v>12.55</v>
      </c>
      <c r="N48" s="27">
        <f t="shared" si="0"/>
        <v>615.4899999999999</v>
      </c>
    </row>
    <row r="49" spans="1:14">
      <c r="A49" s="19" t="s">
        <v>66</v>
      </c>
      <c r="B49" s="24">
        <v>5.6</v>
      </c>
      <c r="C49" s="22">
        <v>0.23</v>
      </c>
      <c r="D49" s="22">
        <v>1.27</v>
      </c>
      <c r="E49" s="21">
        <v>57</v>
      </c>
      <c r="F49" s="31">
        <v>0.11</v>
      </c>
      <c r="G49" s="21">
        <v>66</v>
      </c>
      <c r="H49" s="22">
        <v>0.33</v>
      </c>
      <c r="I49" s="21">
        <v>12</v>
      </c>
      <c r="J49" s="22">
        <v>5.56</v>
      </c>
      <c r="K49" s="22">
        <v>3.94</v>
      </c>
      <c r="L49" s="22">
        <v>0.75</v>
      </c>
      <c r="M49" s="22">
        <v>29.68</v>
      </c>
      <c r="N49" s="27">
        <f t="shared" si="0"/>
        <v>182.47</v>
      </c>
    </row>
    <row r="50" spans="1:14">
      <c r="A50" s="19" t="s">
        <v>68</v>
      </c>
      <c r="B50" s="24">
        <v>26.3</v>
      </c>
      <c r="C50" s="21">
        <v>0</v>
      </c>
      <c r="D50" s="22">
        <v>0.73</v>
      </c>
      <c r="E50" s="21">
        <v>0</v>
      </c>
      <c r="F50" s="31">
        <v>16.89</v>
      </c>
      <c r="G50" s="24">
        <v>21.1</v>
      </c>
      <c r="H50" s="22">
        <v>0.98</v>
      </c>
      <c r="I50" s="21">
        <v>0</v>
      </c>
      <c r="J50" s="22">
        <v>0.73</v>
      </c>
      <c r="K50" s="22">
        <v>2.4900000000000002</v>
      </c>
      <c r="L50" s="22">
        <v>1.18</v>
      </c>
      <c r="M50" s="21">
        <v>0</v>
      </c>
      <c r="N50" s="27">
        <f t="shared" si="0"/>
        <v>70.40000000000002</v>
      </c>
    </row>
    <row r="51" spans="1:14">
      <c r="A51" s="19" t="s">
        <v>69</v>
      </c>
      <c r="B51" s="24">
        <v>4.7</v>
      </c>
      <c r="C51" s="22">
        <v>3.11</v>
      </c>
      <c r="D51" s="24">
        <v>1.2</v>
      </c>
      <c r="E51" s="21">
        <v>28</v>
      </c>
      <c r="F51" s="31">
        <v>38.090000000000003</v>
      </c>
      <c r="G51" s="21">
        <v>350</v>
      </c>
      <c r="H51" s="22">
        <v>2.39</v>
      </c>
      <c r="I51" s="21">
        <v>8</v>
      </c>
      <c r="J51" s="22">
        <v>6.52</v>
      </c>
      <c r="K51" s="24">
        <v>2.7</v>
      </c>
      <c r="L51" s="22">
        <v>2.68</v>
      </c>
      <c r="M51" s="22">
        <v>23.97</v>
      </c>
      <c r="N51" s="27">
        <f t="shared" si="0"/>
        <v>471.36</v>
      </c>
    </row>
    <row r="52" spans="1:14">
      <c r="A52" s="19" t="s">
        <v>71</v>
      </c>
      <c r="B52" s="24">
        <v>6.2</v>
      </c>
      <c r="C52" s="24">
        <v>4.9000000000000004</v>
      </c>
      <c r="D52" s="24">
        <v>2.6</v>
      </c>
      <c r="E52" s="21">
        <v>136</v>
      </c>
      <c r="F52" s="31">
        <v>63.13</v>
      </c>
      <c r="G52" s="21">
        <v>434</v>
      </c>
      <c r="H52" s="22">
        <v>4.53</v>
      </c>
      <c r="I52" s="21">
        <v>6</v>
      </c>
      <c r="J52" s="22">
        <v>20.18</v>
      </c>
      <c r="K52" s="22">
        <v>3.01</v>
      </c>
      <c r="L52" s="22">
        <v>5.68</v>
      </c>
      <c r="M52" s="24">
        <v>52.5</v>
      </c>
      <c r="N52" s="27">
        <f t="shared" si="0"/>
        <v>738.72999999999979</v>
      </c>
    </row>
    <row r="53" spans="1:14">
      <c r="A53" s="19" t="s">
        <v>72</v>
      </c>
      <c r="B53" s="24">
        <v>34.5</v>
      </c>
      <c r="C53" s="22">
        <v>15.04</v>
      </c>
      <c r="D53" s="22">
        <v>9.6300000000000008</v>
      </c>
      <c r="E53" s="21">
        <v>172</v>
      </c>
      <c r="F53" s="31">
        <v>209.61</v>
      </c>
      <c r="G53" s="24">
        <v>1162.9000000000001</v>
      </c>
      <c r="H53" s="22">
        <v>11.36</v>
      </c>
      <c r="I53" s="21">
        <v>33</v>
      </c>
      <c r="J53" s="22">
        <v>38.68</v>
      </c>
      <c r="K53" s="22">
        <v>6.54</v>
      </c>
      <c r="L53" s="22">
        <v>10.61</v>
      </c>
      <c r="M53" s="22">
        <v>426.87</v>
      </c>
      <c r="N53" s="27">
        <f t="shared" si="0"/>
        <v>2130.7399999999998</v>
      </c>
    </row>
    <row r="54" spans="1:14">
      <c r="A54" s="19" t="s">
        <v>73</v>
      </c>
      <c r="B54" s="24">
        <v>16.8</v>
      </c>
      <c r="C54" s="22">
        <v>5.85</v>
      </c>
      <c r="D54" s="22">
        <v>6.19</v>
      </c>
      <c r="E54" s="21">
        <v>41</v>
      </c>
      <c r="F54" s="31">
        <v>53.48</v>
      </c>
      <c r="G54" s="24">
        <v>133.1</v>
      </c>
      <c r="H54" s="22">
        <v>1.72</v>
      </c>
      <c r="I54" s="21">
        <v>6</v>
      </c>
      <c r="J54" s="22">
        <v>5.34</v>
      </c>
      <c r="K54" s="24">
        <v>2.7</v>
      </c>
      <c r="L54" s="22">
        <v>1.07</v>
      </c>
      <c r="M54" s="22">
        <v>36.520000000000003</v>
      </c>
      <c r="N54" s="27">
        <f t="shared" si="0"/>
        <v>309.76999999999992</v>
      </c>
    </row>
    <row r="55" spans="1:14">
      <c r="A55" s="19" t="s">
        <v>74</v>
      </c>
      <c r="B55" s="24">
        <v>18.3</v>
      </c>
      <c r="C55" s="21">
        <v>0</v>
      </c>
      <c r="D55" s="22">
        <v>0.35</v>
      </c>
      <c r="E55" s="21">
        <v>0</v>
      </c>
      <c r="F55" s="32">
        <v>33.5</v>
      </c>
      <c r="G55" s="24">
        <v>593.70000000000005</v>
      </c>
      <c r="H55" s="21">
        <v>0</v>
      </c>
      <c r="I55" s="21">
        <v>1</v>
      </c>
      <c r="J55" s="22">
        <v>0.54</v>
      </c>
      <c r="K55" s="21">
        <v>0</v>
      </c>
      <c r="L55" s="22">
        <v>2.25</v>
      </c>
      <c r="M55" s="22">
        <v>4.57</v>
      </c>
      <c r="N55" s="27">
        <f t="shared" si="0"/>
        <v>654.21</v>
      </c>
    </row>
    <row r="56" spans="1:14">
      <c r="A56" s="19" t="s">
        <v>76</v>
      </c>
      <c r="B56" s="21">
        <v>0</v>
      </c>
      <c r="C56" s="23" t="s">
        <v>116</v>
      </c>
      <c r="D56" s="21">
        <v>0</v>
      </c>
      <c r="E56" s="21">
        <v>0</v>
      </c>
      <c r="F56" s="30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7">
        <f t="shared" si="0"/>
        <v>0</v>
      </c>
    </row>
    <row r="57" spans="1:14">
      <c r="A57" s="19" t="s">
        <v>75</v>
      </c>
      <c r="B57" s="24">
        <v>21.8</v>
      </c>
      <c r="C57" s="22">
        <v>25.41</v>
      </c>
      <c r="D57" s="22">
        <v>14.11</v>
      </c>
      <c r="E57" s="21">
        <v>408</v>
      </c>
      <c r="F57" s="32">
        <v>55.9</v>
      </c>
      <c r="G57" s="24">
        <v>1539.7</v>
      </c>
      <c r="H57" s="22">
        <v>11.72</v>
      </c>
      <c r="I57" s="21">
        <v>54</v>
      </c>
      <c r="J57" s="22">
        <v>41.13</v>
      </c>
      <c r="K57" s="22">
        <v>22.21</v>
      </c>
      <c r="L57" s="22">
        <v>32.909999999999997</v>
      </c>
      <c r="M57" s="22">
        <v>25.11</v>
      </c>
      <c r="N57" s="27">
        <f t="shared" si="0"/>
        <v>2252</v>
      </c>
    </row>
    <row r="58" spans="1:14">
      <c r="A58" s="19" t="s">
        <v>78</v>
      </c>
      <c r="B58" s="24">
        <v>165.6</v>
      </c>
      <c r="C58" s="22">
        <v>25.45</v>
      </c>
      <c r="D58" s="22">
        <v>5.1100000000000003</v>
      </c>
      <c r="E58" s="21">
        <v>155</v>
      </c>
      <c r="F58" s="31">
        <v>286.77999999999997</v>
      </c>
      <c r="G58" s="24">
        <v>1727.2</v>
      </c>
      <c r="H58" s="22">
        <v>19.36</v>
      </c>
      <c r="I58" s="21">
        <v>79</v>
      </c>
      <c r="J58" s="22">
        <v>64.92</v>
      </c>
      <c r="K58" s="22">
        <v>39.020000000000003</v>
      </c>
      <c r="L58" s="22">
        <v>7.18</v>
      </c>
      <c r="M58" s="22">
        <v>260.23</v>
      </c>
      <c r="N58" s="27">
        <f t="shared" si="0"/>
        <v>2834.85</v>
      </c>
    </row>
    <row r="59" spans="1:14">
      <c r="A59" s="19" t="s">
        <v>79</v>
      </c>
      <c r="B59" s="24">
        <v>2.4</v>
      </c>
      <c r="C59" s="22">
        <v>0.34</v>
      </c>
      <c r="D59" s="22">
        <v>1.1299999999999999</v>
      </c>
      <c r="E59" s="21">
        <v>13</v>
      </c>
      <c r="F59" s="31">
        <v>77.69</v>
      </c>
      <c r="G59" s="24">
        <v>784.7</v>
      </c>
      <c r="H59" s="22">
        <v>4.08</v>
      </c>
      <c r="I59" s="21">
        <v>5</v>
      </c>
      <c r="J59" s="22">
        <v>4.7300000000000004</v>
      </c>
      <c r="K59" s="22">
        <v>6.33</v>
      </c>
      <c r="L59" s="22">
        <v>0.75</v>
      </c>
      <c r="M59" s="22">
        <v>43.37</v>
      </c>
      <c r="N59" s="27">
        <f t="shared" si="0"/>
        <v>943.5200000000001</v>
      </c>
    </row>
    <row r="60" spans="1:14">
      <c r="A60" s="19" t="s">
        <v>80</v>
      </c>
      <c r="B60" s="21">
        <v>0</v>
      </c>
      <c r="C60" s="22">
        <v>1.79</v>
      </c>
      <c r="D60" s="21">
        <v>0</v>
      </c>
      <c r="E60" s="21">
        <v>0</v>
      </c>
      <c r="F60" s="30">
        <v>0</v>
      </c>
      <c r="G60" s="24">
        <v>105.9</v>
      </c>
      <c r="H60" s="22">
        <v>0.03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7">
        <f t="shared" si="0"/>
        <v>107.72000000000001</v>
      </c>
    </row>
    <row r="61" spans="1:14">
      <c r="A61" s="19" t="s">
        <v>81</v>
      </c>
      <c r="B61" s="24">
        <v>15.7</v>
      </c>
      <c r="C61" s="22">
        <v>1.98</v>
      </c>
      <c r="D61" s="22">
        <v>9.82</v>
      </c>
      <c r="E61" s="21">
        <v>170</v>
      </c>
      <c r="F61" s="31">
        <v>211.15</v>
      </c>
      <c r="G61" s="24">
        <v>1205.9000000000001</v>
      </c>
      <c r="H61" s="24">
        <v>1.9</v>
      </c>
      <c r="I61" s="21">
        <v>28</v>
      </c>
      <c r="J61" s="22">
        <v>31.63</v>
      </c>
      <c r="K61" s="22">
        <v>7.89</v>
      </c>
      <c r="L61" s="22">
        <v>1.39</v>
      </c>
      <c r="M61" s="22">
        <v>191.75</v>
      </c>
      <c r="N61" s="27">
        <f t="shared" si="0"/>
        <v>1877.1100000000006</v>
      </c>
    </row>
    <row r="62" spans="1:14">
      <c r="A62" s="19" t="s">
        <v>83</v>
      </c>
      <c r="B62" s="24">
        <v>10.4</v>
      </c>
      <c r="C62" s="22">
        <v>39.54</v>
      </c>
      <c r="D62" s="21">
        <v>1</v>
      </c>
      <c r="E62" s="21">
        <v>1006</v>
      </c>
      <c r="F62" s="31">
        <v>12.13</v>
      </c>
      <c r="G62" s="24">
        <v>407.6</v>
      </c>
      <c r="H62" s="22">
        <v>9.24</v>
      </c>
      <c r="I62" s="21">
        <v>8</v>
      </c>
      <c r="J62" s="22">
        <v>4.0599999999999996</v>
      </c>
      <c r="K62" s="22">
        <v>0.21</v>
      </c>
      <c r="L62" s="24">
        <v>1.5</v>
      </c>
      <c r="M62" s="22">
        <v>54.79</v>
      </c>
      <c r="N62" s="27">
        <f t="shared" si="0"/>
        <v>1554.47</v>
      </c>
    </row>
    <row r="63" spans="1:14">
      <c r="A63" s="19" t="s">
        <v>84</v>
      </c>
      <c r="B63" s="24">
        <v>87.9</v>
      </c>
      <c r="C63" s="22">
        <v>4.18</v>
      </c>
      <c r="D63" s="22">
        <v>4.6399999999999997</v>
      </c>
      <c r="E63" s="21">
        <v>100</v>
      </c>
      <c r="F63" s="31">
        <v>69.709999999999994</v>
      </c>
      <c r="G63" s="24">
        <v>740.6</v>
      </c>
      <c r="H63" s="22">
        <v>10.91</v>
      </c>
      <c r="I63" s="21">
        <v>18</v>
      </c>
      <c r="J63" s="22">
        <v>12.72</v>
      </c>
      <c r="K63" s="22">
        <v>9.86</v>
      </c>
      <c r="L63" s="22">
        <v>7.83</v>
      </c>
      <c r="M63" s="22">
        <v>22.83</v>
      </c>
      <c r="N63" s="27">
        <f t="shared" si="0"/>
        <v>1089.1799999999998</v>
      </c>
    </row>
    <row r="64" spans="1:14">
      <c r="A64" s="19" t="s">
        <v>85</v>
      </c>
      <c r="B64" s="24">
        <v>53.4</v>
      </c>
      <c r="C64" s="22">
        <v>1.25</v>
      </c>
      <c r="D64" s="22">
        <v>0.51</v>
      </c>
      <c r="E64" s="21">
        <v>166</v>
      </c>
      <c r="F64" s="30">
        <v>462</v>
      </c>
      <c r="G64" s="24">
        <v>396.2</v>
      </c>
      <c r="H64" s="21">
        <v>3</v>
      </c>
      <c r="I64" s="21">
        <v>82</v>
      </c>
      <c r="J64" s="22">
        <v>5.95</v>
      </c>
      <c r="K64" s="22">
        <v>5.19</v>
      </c>
      <c r="L64" s="22">
        <v>1.82</v>
      </c>
      <c r="M64" s="22">
        <v>55.93</v>
      </c>
      <c r="N64" s="27">
        <f t="shared" si="0"/>
        <v>1233.25</v>
      </c>
    </row>
    <row r="65" spans="1:14">
      <c r="A65" s="19" t="s">
        <v>86</v>
      </c>
      <c r="B65" s="24">
        <v>1.9</v>
      </c>
      <c r="C65" s="21">
        <v>0</v>
      </c>
      <c r="D65" s="22">
        <v>1.79</v>
      </c>
      <c r="E65" s="21">
        <v>2</v>
      </c>
      <c r="F65" s="31">
        <v>7.93</v>
      </c>
      <c r="G65" s="24">
        <v>52.7</v>
      </c>
      <c r="H65" s="22">
        <v>0.41</v>
      </c>
      <c r="I65" s="21">
        <v>0</v>
      </c>
      <c r="J65" s="22">
        <v>0.55000000000000004</v>
      </c>
      <c r="K65" s="22">
        <v>0.21</v>
      </c>
      <c r="L65" s="22">
        <v>0.21</v>
      </c>
      <c r="M65" s="21">
        <v>0</v>
      </c>
      <c r="N65" s="27">
        <f t="shared" si="0"/>
        <v>67.699999999999989</v>
      </c>
    </row>
    <row r="66" spans="1:14">
      <c r="A66" s="19" t="s">
        <v>88</v>
      </c>
      <c r="B66" s="24">
        <v>9.9</v>
      </c>
      <c r="C66" s="22">
        <v>4.4400000000000004</v>
      </c>
      <c r="D66" s="22">
        <v>5.89</v>
      </c>
      <c r="E66" s="21">
        <v>437</v>
      </c>
      <c r="F66" s="31">
        <v>105.81</v>
      </c>
      <c r="G66" s="24">
        <v>1497.3</v>
      </c>
      <c r="H66" s="22">
        <v>19.14</v>
      </c>
      <c r="I66" s="21">
        <v>10</v>
      </c>
      <c r="J66" s="22">
        <v>16.09</v>
      </c>
      <c r="K66" s="22">
        <v>5.81</v>
      </c>
      <c r="L66" s="22">
        <v>11.04</v>
      </c>
      <c r="M66" s="22">
        <v>3.42</v>
      </c>
      <c r="N66" s="27">
        <f t="shared" si="0"/>
        <v>2125.84</v>
      </c>
    </row>
    <row r="67" spans="1:14">
      <c r="A67" s="19" t="s">
        <v>91</v>
      </c>
      <c r="B67" s="24">
        <v>0.3</v>
      </c>
      <c r="C67" s="21">
        <v>0</v>
      </c>
      <c r="D67" s="22">
        <v>0.02</v>
      </c>
      <c r="E67" s="21">
        <v>0</v>
      </c>
      <c r="F67" s="31">
        <v>10.210000000000001</v>
      </c>
      <c r="G67" s="24">
        <v>17.899999999999999</v>
      </c>
      <c r="H67" s="22">
        <v>2.15</v>
      </c>
      <c r="I67" s="21">
        <v>0</v>
      </c>
      <c r="J67" s="22">
        <v>0.65</v>
      </c>
      <c r="K67" s="22">
        <v>0.93</v>
      </c>
      <c r="L67" s="22">
        <v>0.43</v>
      </c>
      <c r="M67" s="21">
        <v>0</v>
      </c>
      <c r="N67" s="27">
        <f t="shared" si="0"/>
        <v>32.589999999999996</v>
      </c>
    </row>
    <row r="68" spans="1:14">
      <c r="A68" s="19" t="s">
        <v>93</v>
      </c>
      <c r="B68" s="21">
        <v>0</v>
      </c>
      <c r="C68" s="21">
        <v>0</v>
      </c>
      <c r="D68" s="21">
        <v>0</v>
      </c>
      <c r="E68" s="21">
        <v>0</v>
      </c>
      <c r="F68" s="30">
        <v>0</v>
      </c>
      <c r="G68" s="24">
        <v>0.4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7">
        <f t="shared" si="0"/>
        <v>0.4</v>
      </c>
    </row>
    <row r="69" spans="1:14">
      <c r="A69" s="19" t="s">
        <v>95</v>
      </c>
      <c r="B69" s="24">
        <v>0.9</v>
      </c>
      <c r="C69" s="21">
        <v>0</v>
      </c>
      <c r="D69" s="22">
        <v>0.01</v>
      </c>
      <c r="E69" s="21">
        <v>0</v>
      </c>
      <c r="F69" s="30">
        <v>0</v>
      </c>
      <c r="G69" s="21">
        <v>323</v>
      </c>
      <c r="H69" s="21">
        <v>0</v>
      </c>
      <c r="I69" s="21">
        <v>2</v>
      </c>
      <c r="J69" s="21">
        <v>0</v>
      </c>
      <c r="K69" s="21">
        <v>0</v>
      </c>
      <c r="L69" s="22">
        <v>0.32</v>
      </c>
      <c r="M69" s="21">
        <v>0</v>
      </c>
      <c r="N69" s="27">
        <f t="shared" si="0"/>
        <v>326.23</v>
      </c>
    </row>
    <row r="70" spans="1:14">
      <c r="A70" s="19" t="s">
        <v>96</v>
      </c>
      <c r="B70" s="24">
        <v>1.8</v>
      </c>
      <c r="C70" s="21">
        <v>0</v>
      </c>
      <c r="D70" s="22">
        <v>0.04</v>
      </c>
      <c r="E70" s="21">
        <v>0</v>
      </c>
      <c r="F70" s="31">
        <v>6.87</v>
      </c>
      <c r="G70" s="24">
        <v>209.1</v>
      </c>
      <c r="H70" s="21">
        <v>0</v>
      </c>
      <c r="I70" s="21">
        <v>1</v>
      </c>
      <c r="J70" s="22">
        <v>0.22</v>
      </c>
      <c r="K70" s="21">
        <v>0</v>
      </c>
      <c r="L70" s="22">
        <v>0.43</v>
      </c>
      <c r="M70" s="21">
        <v>0</v>
      </c>
      <c r="N70" s="27">
        <f t="shared" si="0"/>
        <v>219.46</v>
      </c>
    </row>
    <row r="71" spans="1:14">
      <c r="A71" s="19" t="s">
        <v>97</v>
      </c>
      <c r="B71" s="24">
        <v>2.6</v>
      </c>
      <c r="C71" s="22">
        <v>1.29</v>
      </c>
      <c r="D71" s="22">
        <v>1.05</v>
      </c>
      <c r="E71" s="21">
        <v>61</v>
      </c>
      <c r="F71" s="31">
        <v>23.15</v>
      </c>
      <c r="G71" s="24">
        <v>35.6</v>
      </c>
      <c r="H71" s="22">
        <v>1.1299999999999999</v>
      </c>
      <c r="I71" s="21">
        <v>4</v>
      </c>
      <c r="J71" s="22">
        <v>1.1200000000000001</v>
      </c>
      <c r="K71" s="24">
        <v>0.1</v>
      </c>
      <c r="L71" s="22">
        <v>3.86</v>
      </c>
      <c r="M71" s="21">
        <v>0</v>
      </c>
      <c r="N71" s="27">
        <f t="shared" si="0"/>
        <v>134.9</v>
      </c>
    </row>
    <row r="72" spans="1:14">
      <c r="A72" s="19" t="s">
        <v>98</v>
      </c>
      <c r="B72" s="24">
        <v>1.1000000000000001</v>
      </c>
      <c r="C72" s="22">
        <v>1.22</v>
      </c>
      <c r="D72" s="21">
        <v>0</v>
      </c>
      <c r="E72" s="21">
        <v>25</v>
      </c>
      <c r="F72" s="31">
        <v>5.91</v>
      </c>
      <c r="G72" s="24">
        <v>38.4</v>
      </c>
      <c r="H72" s="22">
        <v>0.28999999999999998</v>
      </c>
      <c r="I72" s="21">
        <v>2</v>
      </c>
      <c r="J72" s="22">
        <v>1.1499999999999999</v>
      </c>
      <c r="K72" s="21">
        <v>0</v>
      </c>
      <c r="L72" s="21">
        <v>0</v>
      </c>
      <c r="M72" s="21">
        <v>0</v>
      </c>
      <c r="N72" s="27">
        <f t="shared" si="0"/>
        <v>75.070000000000007</v>
      </c>
    </row>
    <row r="73" spans="1:14">
      <c r="A73" s="19" t="s">
        <v>99</v>
      </c>
      <c r="B73" s="24">
        <v>0.3</v>
      </c>
      <c r="C73" s="24">
        <v>1.6</v>
      </c>
      <c r="D73" s="22">
        <v>0.12</v>
      </c>
      <c r="E73" s="21">
        <v>7</v>
      </c>
      <c r="F73" s="31">
        <v>2.91</v>
      </c>
      <c r="G73" s="24">
        <v>36.9</v>
      </c>
      <c r="H73" s="21">
        <v>0</v>
      </c>
      <c r="I73" s="21">
        <v>1</v>
      </c>
      <c r="J73" s="22">
        <v>1.49</v>
      </c>
      <c r="K73" s="21">
        <v>0</v>
      </c>
      <c r="L73" s="22">
        <v>0.11</v>
      </c>
      <c r="M73" s="21">
        <v>0</v>
      </c>
      <c r="N73" s="27">
        <f t="shared" si="0"/>
        <v>51.43</v>
      </c>
    </row>
    <row r="74" spans="1:14">
      <c r="A74" s="19" t="s">
        <v>101</v>
      </c>
      <c r="B74" s="21">
        <v>0</v>
      </c>
      <c r="C74" s="21">
        <v>0</v>
      </c>
      <c r="D74" s="21">
        <v>0</v>
      </c>
      <c r="E74" s="21">
        <v>0</v>
      </c>
      <c r="F74" s="30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7">
        <f t="shared" si="0"/>
        <v>0</v>
      </c>
    </row>
    <row r="75" spans="1:14">
      <c r="A75" s="19" t="s">
        <v>102</v>
      </c>
      <c r="B75" s="21">
        <v>0</v>
      </c>
      <c r="C75" s="23" t="s">
        <v>116</v>
      </c>
      <c r="D75" s="21">
        <v>0</v>
      </c>
      <c r="E75" s="21">
        <v>0</v>
      </c>
      <c r="F75" s="30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7">
        <f t="shared" si="0"/>
        <v>0</v>
      </c>
    </row>
    <row r="76" spans="1:14">
      <c r="A76" s="19" t="s">
        <v>89</v>
      </c>
      <c r="B76" s="24">
        <v>0.6</v>
      </c>
      <c r="C76" s="22">
        <v>2.0099999999999998</v>
      </c>
      <c r="D76" s="24">
        <v>0.6</v>
      </c>
      <c r="E76" s="21">
        <v>130</v>
      </c>
      <c r="F76" s="30">
        <v>0</v>
      </c>
      <c r="G76" s="24">
        <v>87.5</v>
      </c>
      <c r="H76" s="21">
        <v>3</v>
      </c>
      <c r="I76" s="21">
        <v>10</v>
      </c>
      <c r="J76" s="22">
        <v>1.1200000000000001</v>
      </c>
      <c r="K76" s="22">
        <v>9.1300000000000008</v>
      </c>
      <c r="L76" s="22">
        <v>7.29</v>
      </c>
      <c r="M76" s="22">
        <v>28.53</v>
      </c>
      <c r="N76" s="27">
        <f t="shared" si="0"/>
        <v>279.77999999999997</v>
      </c>
    </row>
    <row r="77" spans="1:14">
      <c r="A77" s="19" t="s">
        <v>90</v>
      </c>
      <c r="B77" s="24">
        <v>0.3</v>
      </c>
      <c r="C77" s="22">
        <v>0.11</v>
      </c>
      <c r="D77" s="22">
        <v>0.23</v>
      </c>
      <c r="E77" s="21">
        <v>0</v>
      </c>
      <c r="F77" s="31">
        <v>62.76</v>
      </c>
      <c r="G77" s="24">
        <v>49.4</v>
      </c>
      <c r="H77" s="22">
        <v>0.62</v>
      </c>
      <c r="I77" s="21">
        <v>0</v>
      </c>
      <c r="J77" s="22">
        <v>1.1399999999999999</v>
      </c>
      <c r="K77" s="22">
        <v>1.35</v>
      </c>
      <c r="L77" s="22">
        <v>0.75</v>
      </c>
      <c r="M77" s="22">
        <v>18.260000000000002</v>
      </c>
      <c r="N77" s="27">
        <f t="shared" si="0"/>
        <v>134.91999999999999</v>
      </c>
    </row>
    <row r="78" spans="1:14">
      <c r="A78" s="19" t="s">
        <v>103</v>
      </c>
      <c r="B78" s="21">
        <v>3340</v>
      </c>
      <c r="C78" s="22">
        <v>1863.21</v>
      </c>
      <c r="D78" s="22">
        <v>890.97</v>
      </c>
      <c r="E78" s="21">
        <v>15733</v>
      </c>
      <c r="F78" s="31">
        <v>11056.14</v>
      </c>
      <c r="G78" s="24">
        <v>58073.7</v>
      </c>
      <c r="H78" s="22">
        <v>1019.24</v>
      </c>
      <c r="I78" s="21">
        <v>2329</v>
      </c>
      <c r="J78" s="21">
        <v>2038</v>
      </c>
      <c r="K78" s="22">
        <v>780.34</v>
      </c>
      <c r="L78" s="22">
        <v>570.29</v>
      </c>
      <c r="M78" s="22">
        <v>6161.08</v>
      </c>
      <c r="N78" s="27">
        <f t="shared" ref="N78" si="1">SUM(B78:M78)</f>
        <v>103854.96999999999</v>
      </c>
    </row>
    <row r="80" spans="1:14">
      <c r="A80" s="17" t="s">
        <v>117</v>
      </c>
    </row>
    <row r="81" spans="1:14">
      <c r="A81" s="17" t="s">
        <v>116</v>
      </c>
      <c r="B81" s="17" t="s">
        <v>109</v>
      </c>
    </row>
    <row r="83" spans="1:14">
      <c r="A83" s="17" t="s">
        <v>4</v>
      </c>
      <c r="B83" s="17" t="s">
        <v>108</v>
      </c>
    </row>
    <row r="84" spans="1:14">
      <c r="A84" s="17" t="s">
        <v>5</v>
      </c>
      <c r="B84" s="17" t="s">
        <v>103</v>
      </c>
    </row>
    <row r="85" spans="1:14">
      <c r="A85" s="17" t="s">
        <v>6</v>
      </c>
      <c r="B85" s="17" t="s">
        <v>118</v>
      </c>
    </row>
    <row r="86" spans="1:14">
      <c r="A86" s="17" t="s">
        <v>113</v>
      </c>
      <c r="B86" s="17" t="s">
        <v>114</v>
      </c>
    </row>
    <row r="88" spans="1:14">
      <c r="A88" s="19" t="s">
        <v>115</v>
      </c>
      <c r="B88" s="19" t="s">
        <v>8</v>
      </c>
      <c r="C88" s="19" t="s">
        <v>9</v>
      </c>
      <c r="D88" s="19" t="s">
        <v>10</v>
      </c>
      <c r="E88" s="19" t="s">
        <v>11</v>
      </c>
      <c r="F88" s="29" t="s">
        <v>12</v>
      </c>
      <c r="G88" s="19" t="s">
        <v>13</v>
      </c>
      <c r="H88" s="19" t="s">
        <v>14</v>
      </c>
      <c r="I88" s="19" t="s">
        <v>15</v>
      </c>
      <c r="J88" s="19" t="s">
        <v>16</v>
      </c>
      <c r="K88" s="19" t="s">
        <v>17</v>
      </c>
      <c r="L88" s="19" t="s">
        <v>18</v>
      </c>
      <c r="M88" s="19" t="s">
        <v>19</v>
      </c>
    </row>
    <row r="89" spans="1:14">
      <c r="A89" s="19" t="s">
        <v>21</v>
      </c>
      <c r="B89" s="21">
        <v>0</v>
      </c>
      <c r="C89" s="22">
        <v>14.43</v>
      </c>
      <c r="D89" s="22">
        <v>0.94</v>
      </c>
      <c r="E89" s="21">
        <v>4</v>
      </c>
      <c r="F89" s="30">
        <v>0</v>
      </c>
      <c r="G89" s="24">
        <v>13.6</v>
      </c>
      <c r="H89" s="24">
        <v>0.1</v>
      </c>
      <c r="I89" s="21">
        <v>0</v>
      </c>
      <c r="J89" s="22">
        <v>0.04</v>
      </c>
      <c r="K89" s="21">
        <v>0</v>
      </c>
      <c r="L89" s="22">
        <v>6.32</v>
      </c>
      <c r="M89" s="21">
        <v>0</v>
      </c>
      <c r="N89" s="27">
        <f t="shared" ref="N89:N152" si="2">SUM(B89:M89)</f>
        <v>39.43</v>
      </c>
    </row>
    <row r="90" spans="1:14">
      <c r="A90" s="19" t="s">
        <v>23</v>
      </c>
      <c r="B90" s="24">
        <v>330.3</v>
      </c>
      <c r="C90" s="24">
        <v>755.3</v>
      </c>
      <c r="D90" s="22">
        <v>83.53</v>
      </c>
      <c r="E90" s="21">
        <v>2343</v>
      </c>
      <c r="F90" s="31">
        <v>2026.77</v>
      </c>
      <c r="G90" s="24">
        <v>690.2</v>
      </c>
      <c r="H90" s="22">
        <v>134.56</v>
      </c>
      <c r="I90" s="21">
        <v>111</v>
      </c>
      <c r="J90" s="22">
        <v>1397.28</v>
      </c>
      <c r="K90" s="22">
        <v>2978.14</v>
      </c>
      <c r="L90" s="22">
        <v>282.68</v>
      </c>
      <c r="M90" s="22">
        <v>748.73</v>
      </c>
      <c r="N90" s="27">
        <f t="shared" si="2"/>
        <v>11881.49</v>
      </c>
    </row>
    <row r="91" spans="1:14">
      <c r="A91" s="19" t="s">
        <v>25</v>
      </c>
      <c r="B91" s="21">
        <v>0</v>
      </c>
      <c r="C91" s="21">
        <v>0</v>
      </c>
      <c r="D91" s="21">
        <v>0</v>
      </c>
      <c r="E91" s="21">
        <v>0</v>
      </c>
      <c r="F91" s="30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2">
        <v>0.96</v>
      </c>
      <c r="M91" s="21">
        <v>0</v>
      </c>
      <c r="N91" s="27">
        <f t="shared" si="2"/>
        <v>0.96</v>
      </c>
    </row>
    <row r="92" spans="1:14">
      <c r="A92" s="19" t="s">
        <v>27</v>
      </c>
      <c r="B92" s="21">
        <v>0</v>
      </c>
      <c r="C92" s="22">
        <v>0.15</v>
      </c>
      <c r="D92" s="22">
        <v>1.73</v>
      </c>
      <c r="E92" s="21">
        <v>84</v>
      </c>
      <c r="F92" s="31">
        <v>4.84</v>
      </c>
      <c r="G92" s="24">
        <v>32.5</v>
      </c>
      <c r="H92" s="22">
        <v>4.49</v>
      </c>
      <c r="I92" s="21">
        <v>7</v>
      </c>
      <c r="J92" s="22">
        <v>3.45</v>
      </c>
      <c r="K92" s="22">
        <v>1.56</v>
      </c>
      <c r="L92" s="22">
        <v>6.65</v>
      </c>
      <c r="M92" s="21">
        <v>0</v>
      </c>
      <c r="N92" s="27">
        <f t="shared" si="2"/>
        <v>146.36999999999998</v>
      </c>
    </row>
    <row r="93" spans="1:14">
      <c r="A93" s="19" t="s">
        <v>29</v>
      </c>
      <c r="B93" s="24">
        <v>2.9</v>
      </c>
      <c r="C93" s="21">
        <v>0</v>
      </c>
      <c r="D93" s="22">
        <v>1.84</v>
      </c>
      <c r="E93" s="21">
        <v>0</v>
      </c>
      <c r="F93" s="32">
        <v>38.4</v>
      </c>
      <c r="G93" s="24">
        <v>5.7</v>
      </c>
      <c r="H93" s="22">
        <v>0.04</v>
      </c>
      <c r="I93" s="21">
        <v>0</v>
      </c>
      <c r="J93" s="22">
        <v>0.63</v>
      </c>
      <c r="K93" s="21">
        <v>0</v>
      </c>
      <c r="L93" s="22">
        <v>8.68</v>
      </c>
      <c r="M93" s="22">
        <v>18.260000000000002</v>
      </c>
      <c r="N93" s="27">
        <f t="shared" si="2"/>
        <v>76.45</v>
      </c>
    </row>
    <row r="94" spans="1:14">
      <c r="A94" s="19" t="s">
        <v>31</v>
      </c>
      <c r="B94" s="24">
        <v>0.4</v>
      </c>
      <c r="C94" s="22">
        <v>5.32</v>
      </c>
      <c r="D94" s="24">
        <v>3.9</v>
      </c>
      <c r="E94" s="21">
        <v>6</v>
      </c>
      <c r="F94" s="31">
        <v>123.86</v>
      </c>
      <c r="G94" s="24">
        <v>200.4</v>
      </c>
      <c r="H94" s="22">
        <v>1.54</v>
      </c>
      <c r="I94" s="21">
        <v>0</v>
      </c>
      <c r="J94" s="22">
        <v>4.2300000000000004</v>
      </c>
      <c r="K94" s="22">
        <v>38.29</v>
      </c>
      <c r="L94" s="22">
        <v>11.26</v>
      </c>
      <c r="M94" s="22">
        <v>1.1399999999999999</v>
      </c>
      <c r="N94" s="27">
        <f t="shared" si="2"/>
        <v>396.34000000000003</v>
      </c>
    </row>
    <row r="95" spans="1:14">
      <c r="A95" s="19" t="s">
        <v>32</v>
      </c>
      <c r="B95" s="24">
        <v>824.3</v>
      </c>
      <c r="C95" s="22">
        <v>804.49</v>
      </c>
      <c r="D95" s="22">
        <v>363.29</v>
      </c>
      <c r="E95" s="21">
        <v>6804</v>
      </c>
      <c r="F95" s="31">
        <v>2327.84</v>
      </c>
      <c r="G95" s="24">
        <v>3851.9</v>
      </c>
      <c r="H95" s="24">
        <v>252.4</v>
      </c>
      <c r="I95" s="21">
        <v>948</v>
      </c>
      <c r="J95" s="22">
        <v>2341.36</v>
      </c>
      <c r="K95" s="22">
        <v>1975.54</v>
      </c>
      <c r="L95" s="22">
        <v>868.51</v>
      </c>
      <c r="M95" s="22">
        <v>2935.59</v>
      </c>
      <c r="N95" s="27">
        <f t="shared" si="2"/>
        <v>24297.219999999998</v>
      </c>
    </row>
    <row r="96" spans="1:14">
      <c r="A96" s="19" t="s">
        <v>33</v>
      </c>
      <c r="B96" s="24">
        <v>74.8</v>
      </c>
      <c r="C96" s="22">
        <v>67.569999999999993</v>
      </c>
      <c r="D96" s="22">
        <v>7.54</v>
      </c>
      <c r="E96" s="21">
        <v>94</v>
      </c>
      <c r="F96" s="32">
        <v>57.8</v>
      </c>
      <c r="G96" s="24">
        <v>218.2</v>
      </c>
      <c r="H96" s="22">
        <v>16.88</v>
      </c>
      <c r="I96" s="21">
        <v>9</v>
      </c>
      <c r="J96" s="24">
        <v>199.6</v>
      </c>
      <c r="K96" s="24">
        <v>19.2</v>
      </c>
      <c r="L96" s="22">
        <v>16.079999999999998</v>
      </c>
      <c r="M96" s="22">
        <v>76.47</v>
      </c>
      <c r="N96" s="27">
        <f t="shared" si="2"/>
        <v>857.1400000000001</v>
      </c>
    </row>
    <row r="97" spans="1:14">
      <c r="A97" s="19" t="s">
        <v>34</v>
      </c>
      <c r="B97" s="24">
        <v>7.3</v>
      </c>
      <c r="C97" s="22">
        <v>0.61</v>
      </c>
      <c r="D97" s="21">
        <v>0</v>
      </c>
      <c r="E97" s="21">
        <v>46</v>
      </c>
      <c r="F97" s="31">
        <v>10.23</v>
      </c>
      <c r="G97" s="24">
        <v>0.1</v>
      </c>
      <c r="H97" s="22">
        <v>0.56999999999999995</v>
      </c>
      <c r="I97" s="21">
        <v>1</v>
      </c>
      <c r="J97" s="22">
        <v>2.08</v>
      </c>
      <c r="K97" s="22">
        <v>2.91</v>
      </c>
      <c r="L97" s="22">
        <v>0.11</v>
      </c>
      <c r="M97" s="21">
        <v>0</v>
      </c>
      <c r="N97" s="27">
        <f t="shared" si="2"/>
        <v>70.909999999999982</v>
      </c>
    </row>
    <row r="98" spans="1:14">
      <c r="A98" s="19" t="s">
        <v>35</v>
      </c>
      <c r="B98" s="24">
        <v>25.7</v>
      </c>
      <c r="C98" s="22">
        <v>53.33</v>
      </c>
      <c r="D98" s="22">
        <v>8.57</v>
      </c>
      <c r="E98" s="21">
        <v>132</v>
      </c>
      <c r="F98" s="31">
        <v>59.48</v>
      </c>
      <c r="G98" s="24">
        <v>109.7</v>
      </c>
      <c r="H98" s="22">
        <v>8.9499999999999993</v>
      </c>
      <c r="I98" s="21">
        <v>10</v>
      </c>
      <c r="J98" s="22">
        <v>42.97</v>
      </c>
      <c r="K98" s="22">
        <v>77.72</v>
      </c>
      <c r="L98" s="22">
        <v>14.26</v>
      </c>
      <c r="M98" s="22">
        <v>61.63</v>
      </c>
      <c r="N98" s="27">
        <f t="shared" si="2"/>
        <v>604.30999999999995</v>
      </c>
    </row>
    <row r="99" spans="1:14">
      <c r="A99" s="19" t="s">
        <v>36</v>
      </c>
      <c r="B99" s="24">
        <v>302.8</v>
      </c>
      <c r="C99" s="22">
        <v>206.06</v>
      </c>
      <c r="D99" s="22">
        <v>44.82</v>
      </c>
      <c r="E99" s="21">
        <v>1559</v>
      </c>
      <c r="F99" s="31">
        <v>159.49</v>
      </c>
      <c r="G99" s="24">
        <v>644.20000000000005</v>
      </c>
      <c r="H99" s="22">
        <v>48.05</v>
      </c>
      <c r="I99" s="21">
        <v>81</v>
      </c>
      <c r="J99" s="22">
        <v>249.53</v>
      </c>
      <c r="K99" s="22">
        <v>114.66</v>
      </c>
      <c r="L99" s="24">
        <v>86.4</v>
      </c>
      <c r="M99" s="22">
        <v>421.16</v>
      </c>
      <c r="N99" s="27">
        <f t="shared" si="2"/>
        <v>3917.17</v>
      </c>
    </row>
    <row r="100" spans="1:14">
      <c r="A100" s="19" t="s">
        <v>37</v>
      </c>
      <c r="B100" s="21">
        <v>0</v>
      </c>
      <c r="C100" s="22">
        <v>0.08</v>
      </c>
      <c r="D100" s="22">
        <v>0.94</v>
      </c>
      <c r="E100" s="21">
        <v>0</v>
      </c>
      <c r="F100" s="31">
        <v>1.08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7">
        <f t="shared" si="2"/>
        <v>2.1</v>
      </c>
    </row>
    <row r="101" spans="1:14">
      <c r="A101" s="19" t="s">
        <v>38</v>
      </c>
      <c r="B101" s="24">
        <v>53.1</v>
      </c>
      <c r="C101" s="22">
        <v>13.33</v>
      </c>
      <c r="D101" s="22">
        <v>21.33</v>
      </c>
      <c r="E101" s="21">
        <v>125</v>
      </c>
      <c r="F101" s="31">
        <v>74.67</v>
      </c>
      <c r="G101" s="24">
        <v>151.69999999999999</v>
      </c>
      <c r="H101" s="22">
        <v>30.16</v>
      </c>
      <c r="I101" s="21">
        <v>208</v>
      </c>
      <c r="J101" s="22">
        <v>116.37</v>
      </c>
      <c r="K101" s="22">
        <v>82.08</v>
      </c>
      <c r="L101" s="22">
        <v>24.01</v>
      </c>
      <c r="M101" s="22">
        <v>65.06</v>
      </c>
      <c r="N101" s="27">
        <f t="shared" si="2"/>
        <v>964.81</v>
      </c>
    </row>
    <row r="102" spans="1:14">
      <c r="A102" s="19" t="s">
        <v>39</v>
      </c>
      <c r="B102" s="24">
        <v>6.6</v>
      </c>
      <c r="C102" s="24">
        <v>43.3</v>
      </c>
      <c r="D102" s="22">
        <v>83.66</v>
      </c>
      <c r="E102" s="21">
        <v>1001</v>
      </c>
      <c r="F102" s="31">
        <v>68.17</v>
      </c>
      <c r="G102" s="24">
        <v>171.7</v>
      </c>
      <c r="H102" s="22">
        <v>18.98</v>
      </c>
      <c r="I102" s="21">
        <v>45</v>
      </c>
      <c r="J102" s="22">
        <v>89.89</v>
      </c>
      <c r="K102" s="22">
        <v>237.84</v>
      </c>
      <c r="L102" s="22">
        <v>87.69</v>
      </c>
      <c r="M102" s="22">
        <v>51.36</v>
      </c>
      <c r="N102" s="27">
        <f t="shared" si="2"/>
        <v>1905.19</v>
      </c>
    </row>
    <row r="103" spans="1:14">
      <c r="A103" s="19" t="s">
        <v>40</v>
      </c>
      <c r="B103" s="24">
        <v>15.4</v>
      </c>
      <c r="C103" s="22">
        <v>6.84</v>
      </c>
      <c r="D103" s="22">
        <v>61.71</v>
      </c>
      <c r="E103" s="21">
        <v>69</v>
      </c>
      <c r="F103" s="31">
        <v>11.84</v>
      </c>
      <c r="G103" s="24">
        <v>71.3</v>
      </c>
      <c r="H103" s="22">
        <v>40.81</v>
      </c>
      <c r="I103" s="21">
        <v>6</v>
      </c>
      <c r="J103" s="22">
        <v>27.05</v>
      </c>
      <c r="K103" s="22">
        <v>69.209999999999994</v>
      </c>
      <c r="L103" s="22">
        <v>30.34</v>
      </c>
      <c r="M103" s="21">
        <v>0</v>
      </c>
      <c r="N103" s="27">
        <f t="shared" si="2"/>
        <v>409.49999999999994</v>
      </c>
    </row>
    <row r="104" spans="1:14">
      <c r="A104" s="19" t="s">
        <v>41</v>
      </c>
      <c r="B104" s="24">
        <v>38.1</v>
      </c>
      <c r="C104" s="22">
        <v>124.24</v>
      </c>
      <c r="D104" s="22">
        <v>109.12</v>
      </c>
      <c r="E104" s="21">
        <v>214</v>
      </c>
      <c r="F104" s="31">
        <v>260.27999999999997</v>
      </c>
      <c r="G104" s="24">
        <v>140.69999999999999</v>
      </c>
      <c r="H104" s="22">
        <v>35.729999999999997</v>
      </c>
      <c r="I104" s="21">
        <v>201</v>
      </c>
      <c r="J104" s="22">
        <v>149.99</v>
      </c>
      <c r="K104" s="22">
        <v>174.95</v>
      </c>
      <c r="L104" s="22">
        <v>62.39</v>
      </c>
      <c r="M104" s="22">
        <v>107.29</v>
      </c>
      <c r="N104" s="27">
        <f t="shared" si="2"/>
        <v>1617.7900000000002</v>
      </c>
    </row>
    <row r="105" spans="1:14">
      <c r="A105" s="19" t="s">
        <v>42</v>
      </c>
      <c r="B105" s="21">
        <v>0</v>
      </c>
      <c r="C105" s="22">
        <v>5.24</v>
      </c>
      <c r="D105" s="22">
        <v>1.79</v>
      </c>
      <c r="E105" s="21">
        <v>5</v>
      </c>
      <c r="F105" s="31">
        <v>20.97</v>
      </c>
      <c r="G105" s="24">
        <v>1.3</v>
      </c>
      <c r="H105" s="22">
        <v>1.44</v>
      </c>
      <c r="I105" s="21">
        <v>5</v>
      </c>
      <c r="J105" s="21">
        <v>0</v>
      </c>
      <c r="K105" s="22">
        <v>6.12</v>
      </c>
      <c r="L105" s="22">
        <v>0.32</v>
      </c>
      <c r="M105" s="22">
        <v>3.42</v>
      </c>
      <c r="N105" s="27">
        <f t="shared" si="2"/>
        <v>50.599999999999994</v>
      </c>
    </row>
    <row r="106" spans="1:14">
      <c r="A106" s="19" t="s">
        <v>43</v>
      </c>
      <c r="B106" s="21">
        <v>0</v>
      </c>
      <c r="C106" s="21">
        <v>3</v>
      </c>
      <c r="D106" s="22">
        <v>2.35</v>
      </c>
      <c r="E106" s="21">
        <v>11</v>
      </c>
      <c r="F106" s="31">
        <v>44.41</v>
      </c>
      <c r="G106" s="24">
        <v>3.9</v>
      </c>
      <c r="H106" s="22">
        <v>3.51</v>
      </c>
      <c r="I106" s="21">
        <v>3</v>
      </c>
      <c r="J106" s="22">
        <v>0.34</v>
      </c>
      <c r="K106" s="22">
        <v>71.91</v>
      </c>
      <c r="L106" s="22">
        <v>6.65</v>
      </c>
      <c r="M106" s="21">
        <v>0</v>
      </c>
      <c r="N106" s="27">
        <f t="shared" si="2"/>
        <v>150.07000000000002</v>
      </c>
    </row>
    <row r="107" spans="1:14">
      <c r="A107" s="19" t="s">
        <v>44</v>
      </c>
      <c r="B107" s="21">
        <v>0</v>
      </c>
      <c r="C107" s="22">
        <v>23.97</v>
      </c>
      <c r="D107" s="22">
        <v>7.75</v>
      </c>
      <c r="E107" s="21">
        <v>6</v>
      </c>
      <c r="F107" s="32">
        <v>155.9</v>
      </c>
      <c r="G107" s="24">
        <v>15.8</v>
      </c>
      <c r="H107" s="22">
        <v>7.49</v>
      </c>
      <c r="I107" s="21">
        <v>0</v>
      </c>
      <c r="J107" s="22">
        <v>45.32</v>
      </c>
      <c r="K107" s="22">
        <v>69.63</v>
      </c>
      <c r="L107" s="22">
        <v>3.11</v>
      </c>
      <c r="M107" s="22">
        <v>107.29</v>
      </c>
      <c r="N107" s="27">
        <f t="shared" si="2"/>
        <v>442.26000000000005</v>
      </c>
    </row>
    <row r="108" spans="1:14">
      <c r="A108" s="19" t="s">
        <v>45</v>
      </c>
      <c r="B108" s="21">
        <v>0</v>
      </c>
      <c r="C108" s="22">
        <v>0.34</v>
      </c>
      <c r="D108" s="22">
        <v>0.11</v>
      </c>
      <c r="E108" s="21">
        <v>0</v>
      </c>
      <c r="F108" s="31">
        <v>13.76</v>
      </c>
      <c r="G108" s="24">
        <v>56.9</v>
      </c>
      <c r="H108" s="22">
        <v>0.65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7">
        <f t="shared" si="2"/>
        <v>71.760000000000005</v>
      </c>
    </row>
    <row r="109" spans="1:14">
      <c r="A109" s="19" t="s">
        <v>46</v>
      </c>
      <c r="B109" s="21">
        <v>0</v>
      </c>
      <c r="C109" s="21">
        <v>0</v>
      </c>
      <c r="D109" s="21">
        <v>0</v>
      </c>
      <c r="E109" s="21">
        <v>0</v>
      </c>
      <c r="F109" s="31">
        <v>0.17</v>
      </c>
      <c r="G109" s="21">
        <v>0</v>
      </c>
      <c r="H109" s="22">
        <v>7.0000000000000007E-2</v>
      </c>
      <c r="I109" s="21">
        <v>0</v>
      </c>
      <c r="J109" s="21">
        <v>0</v>
      </c>
      <c r="K109" s="21">
        <v>0</v>
      </c>
      <c r="L109" s="22">
        <v>0.54</v>
      </c>
      <c r="M109" s="21">
        <v>0</v>
      </c>
      <c r="N109" s="27">
        <f t="shared" si="2"/>
        <v>0.78</v>
      </c>
    </row>
    <row r="110" spans="1:14">
      <c r="A110" s="19" t="s">
        <v>48</v>
      </c>
      <c r="B110" s="21">
        <v>0</v>
      </c>
      <c r="C110" s="22">
        <v>6.38</v>
      </c>
      <c r="D110" s="22">
        <v>0.87</v>
      </c>
      <c r="E110" s="21">
        <v>203</v>
      </c>
      <c r="F110" s="31">
        <v>183.48</v>
      </c>
      <c r="G110" s="24">
        <v>140.1</v>
      </c>
      <c r="H110" s="22">
        <v>4.6399999999999997</v>
      </c>
      <c r="I110" s="21">
        <v>7</v>
      </c>
      <c r="J110" s="22">
        <v>1.0900000000000001</v>
      </c>
      <c r="K110" s="22">
        <v>6.43</v>
      </c>
      <c r="L110" s="22">
        <v>4.29</v>
      </c>
      <c r="M110" s="22">
        <v>29.68</v>
      </c>
      <c r="N110" s="27">
        <f t="shared" si="2"/>
        <v>586.95999999999992</v>
      </c>
    </row>
    <row r="111" spans="1:14">
      <c r="A111" s="19" t="s">
        <v>49</v>
      </c>
      <c r="B111" s="24">
        <v>123.9</v>
      </c>
      <c r="C111" s="22">
        <v>32.06</v>
      </c>
      <c r="D111" s="24">
        <v>28.5</v>
      </c>
      <c r="E111" s="21">
        <v>331</v>
      </c>
      <c r="F111" s="31">
        <v>8.44</v>
      </c>
      <c r="G111" s="24">
        <v>25.5</v>
      </c>
      <c r="H111" s="22">
        <v>3.09</v>
      </c>
      <c r="I111" s="21">
        <v>41</v>
      </c>
      <c r="J111" s="22">
        <v>47.59</v>
      </c>
      <c r="K111" s="22">
        <v>166.03</v>
      </c>
      <c r="L111" s="22">
        <v>235.41</v>
      </c>
      <c r="M111" s="22">
        <v>75.33</v>
      </c>
      <c r="N111" s="27">
        <f t="shared" si="2"/>
        <v>1117.8500000000001</v>
      </c>
    </row>
    <row r="112" spans="1:14">
      <c r="A112" s="19" t="s">
        <v>50</v>
      </c>
      <c r="B112" s="24">
        <v>72.7</v>
      </c>
      <c r="C112" s="22">
        <v>56.03</v>
      </c>
      <c r="D112" s="22">
        <v>16.989999999999998</v>
      </c>
      <c r="E112" s="21">
        <v>385</v>
      </c>
      <c r="F112" s="31">
        <v>183.62</v>
      </c>
      <c r="G112" s="24">
        <v>362.5</v>
      </c>
      <c r="H112" s="22">
        <v>26.68</v>
      </c>
      <c r="I112" s="21">
        <v>12</v>
      </c>
      <c r="J112" s="22">
        <v>173.83</v>
      </c>
      <c r="K112" s="22">
        <v>246.76</v>
      </c>
      <c r="L112" s="22">
        <v>38.590000000000003</v>
      </c>
      <c r="M112" s="22">
        <v>194.03</v>
      </c>
      <c r="N112" s="27">
        <f t="shared" si="2"/>
        <v>1768.73</v>
      </c>
    </row>
    <row r="113" spans="1:14">
      <c r="A113" s="19" t="s">
        <v>51</v>
      </c>
      <c r="B113" s="24">
        <v>1.9</v>
      </c>
      <c r="C113" s="22">
        <v>0.27</v>
      </c>
      <c r="D113" s="22">
        <v>0.44</v>
      </c>
      <c r="E113" s="21">
        <v>9</v>
      </c>
      <c r="F113" s="31">
        <v>11.84</v>
      </c>
      <c r="G113" s="21">
        <v>118</v>
      </c>
      <c r="H113" s="22">
        <v>0.43</v>
      </c>
      <c r="I113" s="21">
        <v>3</v>
      </c>
      <c r="J113" s="22">
        <v>3.71</v>
      </c>
      <c r="K113" s="22">
        <v>3.42</v>
      </c>
      <c r="L113" s="22">
        <v>0.32</v>
      </c>
      <c r="M113" s="24">
        <v>19.399999999999999</v>
      </c>
      <c r="N113" s="27">
        <f t="shared" si="2"/>
        <v>171.73</v>
      </c>
    </row>
    <row r="114" spans="1:14">
      <c r="A114" s="19" t="s">
        <v>53</v>
      </c>
      <c r="B114" s="24">
        <v>236.5</v>
      </c>
      <c r="C114" s="22">
        <v>1.67</v>
      </c>
      <c r="D114" s="22">
        <v>3.15</v>
      </c>
      <c r="E114" s="21">
        <v>325</v>
      </c>
      <c r="F114" s="31">
        <v>133.44999999999999</v>
      </c>
      <c r="G114" s="24">
        <v>132.1</v>
      </c>
      <c r="H114" s="22">
        <v>3.39</v>
      </c>
      <c r="I114" s="21">
        <v>5</v>
      </c>
      <c r="J114" s="22">
        <v>123.47</v>
      </c>
      <c r="K114" s="22">
        <v>84.78</v>
      </c>
      <c r="L114" s="22">
        <v>3.32</v>
      </c>
      <c r="M114" s="22">
        <v>31.96</v>
      </c>
      <c r="N114" s="27">
        <f t="shared" si="2"/>
        <v>1083.79</v>
      </c>
    </row>
    <row r="115" spans="1:14">
      <c r="A115" s="19" t="s">
        <v>55</v>
      </c>
      <c r="B115" s="24">
        <v>11.9</v>
      </c>
      <c r="C115" s="22">
        <v>17.850000000000001</v>
      </c>
      <c r="D115" s="22">
        <v>0.02</v>
      </c>
      <c r="E115" s="21">
        <v>201</v>
      </c>
      <c r="F115" s="31">
        <v>19.309999999999999</v>
      </c>
      <c r="G115" s="24">
        <v>47.9</v>
      </c>
      <c r="H115" s="24">
        <v>0.3</v>
      </c>
      <c r="I115" s="21">
        <v>4</v>
      </c>
      <c r="J115" s="22">
        <v>206.19</v>
      </c>
      <c r="K115" s="22">
        <v>68.38</v>
      </c>
      <c r="L115" s="22">
        <v>10.72</v>
      </c>
      <c r="M115" s="22">
        <v>7.99</v>
      </c>
      <c r="N115" s="27">
        <f t="shared" si="2"/>
        <v>595.56000000000006</v>
      </c>
    </row>
    <row r="116" spans="1:14">
      <c r="A116" s="19" t="s">
        <v>56</v>
      </c>
      <c r="B116" s="21">
        <v>7</v>
      </c>
      <c r="C116" s="22">
        <v>16.45</v>
      </c>
      <c r="D116" s="22">
        <v>1.32</v>
      </c>
      <c r="E116" s="21">
        <v>116</v>
      </c>
      <c r="F116" s="32">
        <v>11.7</v>
      </c>
      <c r="G116" s="24">
        <v>5.4</v>
      </c>
      <c r="H116" s="21">
        <v>0</v>
      </c>
      <c r="I116" s="21">
        <v>9</v>
      </c>
      <c r="J116" s="22">
        <v>28.15</v>
      </c>
      <c r="K116" s="22">
        <v>3.53</v>
      </c>
      <c r="L116" s="21">
        <v>0</v>
      </c>
      <c r="M116" s="21">
        <v>0</v>
      </c>
      <c r="N116" s="27">
        <f t="shared" si="2"/>
        <v>198.55</v>
      </c>
    </row>
    <row r="117" spans="1:14">
      <c r="A117" s="19" t="s">
        <v>57</v>
      </c>
      <c r="B117" s="24">
        <v>9.6</v>
      </c>
      <c r="C117" s="22">
        <v>26.63</v>
      </c>
      <c r="D117" s="22">
        <v>16.47</v>
      </c>
      <c r="E117" s="21">
        <v>137</v>
      </c>
      <c r="F117" s="31">
        <v>110.71</v>
      </c>
      <c r="G117" s="24">
        <v>115.8</v>
      </c>
      <c r="H117" s="22">
        <v>0.96</v>
      </c>
      <c r="I117" s="21">
        <v>13</v>
      </c>
      <c r="J117" s="22">
        <v>77.22</v>
      </c>
      <c r="K117" s="22">
        <v>118.71</v>
      </c>
      <c r="L117" s="21">
        <v>0</v>
      </c>
      <c r="M117" s="21">
        <v>0</v>
      </c>
      <c r="N117" s="27">
        <f t="shared" si="2"/>
        <v>626.1</v>
      </c>
    </row>
    <row r="118" spans="1:14">
      <c r="A118" s="19" t="s">
        <v>58</v>
      </c>
      <c r="B118" s="21">
        <v>0</v>
      </c>
      <c r="C118" s="21">
        <v>0</v>
      </c>
      <c r="D118" s="21">
        <v>0</v>
      </c>
      <c r="E118" s="21">
        <v>0</v>
      </c>
      <c r="F118" s="30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2">
        <v>15.22</v>
      </c>
      <c r="M118" s="21">
        <v>0</v>
      </c>
      <c r="N118" s="27">
        <f t="shared" si="2"/>
        <v>15.22</v>
      </c>
    </row>
    <row r="119" spans="1:14">
      <c r="A119" s="19" t="s">
        <v>59</v>
      </c>
      <c r="B119" s="24">
        <v>192.7</v>
      </c>
      <c r="C119" s="22">
        <v>70.92</v>
      </c>
      <c r="D119" s="22">
        <v>28.59</v>
      </c>
      <c r="E119" s="21">
        <v>514</v>
      </c>
      <c r="F119" s="31">
        <v>11.81</v>
      </c>
      <c r="G119" s="24">
        <v>233.6</v>
      </c>
      <c r="H119" s="22">
        <v>16.739999999999998</v>
      </c>
      <c r="I119" s="21">
        <v>4</v>
      </c>
      <c r="J119" s="22">
        <v>240.34</v>
      </c>
      <c r="K119" s="24">
        <v>126.6</v>
      </c>
      <c r="L119" s="22">
        <v>59.39</v>
      </c>
      <c r="M119" s="22">
        <v>276.20999999999998</v>
      </c>
      <c r="N119" s="27">
        <f t="shared" si="2"/>
        <v>1774.8999999999999</v>
      </c>
    </row>
    <row r="120" spans="1:14">
      <c r="A120" s="19" t="s">
        <v>60</v>
      </c>
      <c r="B120" s="21">
        <v>11</v>
      </c>
      <c r="C120" s="21">
        <v>0</v>
      </c>
      <c r="D120" s="22">
        <v>1.22</v>
      </c>
      <c r="E120" s="21">
        <v>1</v>
      </c>
      <c r="F120" s="30">
        <v>0</v>
      </c>
      <c r="G120" s="21">
        <v>4</v>
      </c>
      <c r="H120" s="22">
        <v>0.04</v>
      </c>
      <c r="I120" s="21">
        <v>0</v>
      </c>
      <c r="J120" s="22">
        <v>17.41</v>
      </c>
      <c r="K120" s="22">
        <v>105.84</v>
      </c>
      <c r="L120" s="22">
        <v>12.11</v>
      </c>
      <c r="M120" s="21">
        <v>0</v>
      </c>
      <c r="N120" s="27">
        <f t="shared" si="2"/>
        <v>152.62</v>
      </c>
    </row>
    <row r="121" spans="1:14">
      <c r="A121" s="19" t="s">
        <v>61</v>
      </c>
      <c r="B121" s="24">
        <v>1.2</v>
      </c>
      <c r="C121" s="22">
        <v>0.08</v>
      </c>
      <c r="D121" s="22">
        <v>1.1599999999999999</v>
      </c>
      <c r="E121" s="21">
        <v>14</v>
      </c>
      <c r="F121" s="31">
        <v>5.07</v>
      </c>
      <c r="G121" s="24">
        <v>11.7</v>
      </c>
      <c r="H121" s="22">
        <v>0.44</v>
      </c>
      <c r="I121" s="21">
        <v>0</v>
      </c>
      <c r="J121" s="22">
        <v>10.45</v>
      </c>
      <c r="K121" s="22">
        <v>7.37</v>
      </c>
      <c r="L121" s="22">
        <v>5.04</v>
      </c>
      <c r="M121" s="21">
        <v>0</v>
      </c>
      <c r="N121" s="27">
        <f t="shared" si="2"/>
        <v>56.509999999999991</v>
      </c>
    </row>
    <row r="122" spans="1:14">
      <c r="A122" s="19" t="s">
        <v>62</v>
      </c>
      <c r="B122" s="24">
        <v>11.2</v>
      </c>
      <c r="C122" s="22">
        <v>3.68</v>
      </c>
      <c r="D122" s="22">
        <v>2.44</v>
      </c>
      <c r="E122" s="21">
        <v>210</v>
      </c>
      <c r="F122" s="32">
        <v>196.4</v>
      </c>
      <c r="G122" s="24">
        <v>443.9</v>
      </c>
      <c r="H122" s="22">
        <v>4.97</v>
      </c>
      <c r="I122" s="21">
        <v>3</v>
      </c>
      <c r="J122" s="22">
        <v>89.47</v>
      </c>
      <c r="K122" s="22">
        <v>350.94</v>
      </c>
      <c r="L122" s="22">
        <v>41.27</v>
      </c>
      <c r="M122" s="22">
        <v>2.2799999999999998</v>
      </c>
      <c r="N122" s="27">
        <f t="shared" si="2"/>
        <v>1359.55</v>
      </c>
    </row>
    <row r="123" spans="1:14">
      <c r="A123" s="19" t="s">
        <v>63</v>
      </c>
      <c r="B123" s="24">
        <v>2.2999999999999998</v>
      </c>
      <c r="C123" s="22">
        <v>0.91</v>
      </c>
      <c r="D123" s="22">
        <v>3.54</v>
      </c>
      <c r="E123" s="21">
        <v>10</v>
      </c>
      <c r="F123" s="31">
        <v>2.42</v>
      </c>
      <c r="G123" s="24">
        <v>3.2</v>
      </c>
      <c r="H123" s="22">
        <v>0.65</v>
      </c>
      <c r="I123" s="21">
        <v>2</v>
      </c>
      <c r="J123" s="22">
        <v>7.72</v>
      </c>
      <c r="K123" s="24">
        <v>2.8</v>
      </c>
      <c r="L123" s="22">
        <v>3.75</v>
      </c>
      <c r="M123" s="24">
        <v>79.900000000000006</v>
      </c>
      <c r="N123" s="27">
        <f t="shared" si="2"/>
        <v>119.19</v>
      </c>
    </row>
    <row r="124" spans="1:14">
      <c r="A124" s="19" t="s">
        <v>65</v>
      </c>
      <c r="B124" s="24">
        <v>5.8</v>
      </c>
      <c r="C124" s="24">
        <v>4.5999999999999996</v>
      </c>
      <c r="D124" s="22">
        <v>2.57</v>
      </c>
      <c r="E124" s="21">
        <v>5</v>
      </c>
      <c r="F124" s="31">
        <v>39.54</v>
      </c>
      <c r="G124" s="24">
        <v>394.1</v>
      </c>
      <c r="H124" s="22">
        <v>0.23</v>
      </c>
      <c r="I124" s="21">
        <v>8</v>
      </c>
      <c r="J124" s="22">
        <v>30.11</v>
      </c>
      <c r="K124" s="22">
        <v>9.34</v>
      </c>
      <c r="L124" s="22">
        <v>14.47</v>
      </c>
      <c r="M124" s="22">
        <v>14.84</v>
      </c>
      <c r="N124" s="27">
        <f t="shared" si="2"/>
        <v>528.6</v>
      </c>
    </row>
    <row r="125" spans="1:14">
      <c r="A125" s="19" t="s">
        <v>66</v>
      </c>
      <c r="B125" s="24">
        <v>4.2</v>
      </c>
      <c r="C125" s="22">
        <v>0.38</v>
      </c>
      <c r="D125" s="22">
        <v>1.39</v>
      </c>
      <c r="E125" s="21">
        <v>5</v>
      </c>
      <c r="F125" s="31">
        <v>0.04</v>
      </c>
      <c r="G125" s="24">
        <v>7.3</v>
      </c>
      <c r="H125" s="22">
        <v>0.66</v>
      </c>
      <c r="I125" s="21">
        <v>11</v>
      </c>
      <c r="J125" s="22">
        <v>8.75</v>
      </c>
      <c r="K125" s="22">
        <v>20.34</v>
      </c>
      <c r="L125" s="24">
        <v>1.5</v>
      </c>
      <c r="M125" s="22">
        <v>1.1399999999999999</v>
      </c>
      <c r="N125" s="27">
        <f t="shared" si="2"/>
        <v>61.7</v>
      </c>
    </row>
    <row r="126" spans="1:14">
      <c r="A126" s="19" t="s">
        <v>68</v>
      </c>
      <c r="B126" s="21">
        <v>15</v>
      </c>
      <c r="C126" s="21">
        <v>0</v>
      </c>
      <c r="D126" s="22">
        <v>0.33</v>
      </c>
      <c r="E126" s="21">
        <v>0</v>
      </c>
      <c r="F126" s="31">
        <v>11.91</v>
      </c>
      <c r="G126" s="24">
        <v>0.8</v>
      </c>
      <c r="H126" s="22">
        <v>0.35</v>
      </c>
      <c r="I126" s="21">
        <v>0</v>
      </c>
      <c r="J126" s="22">
        <v>1.28</v>
      </c>
      <c r="K126" s="22">
        <v>6.23</v>
      </c>
      <c r="L126" s="22">
        <v>3.32</v>
      </c>
      <c r="M126" s="21">
        <v>0</v>
      </c>
      <c r="N126" s="27">
        <f t="shared" si="2"/>
        <v>39.220000000000006</v>
      </c>
    </row>
    <row r="127" spans="1:14">
      <c r="A127" s="19" t="s">
        <v>69</v>
      </c>
      <c r="B127" s="24">
        <v>2.9</v>
      </c>
      <c r="C127" s="22">
        <v>4.18</v>
      </c>
      <c r="D127" s="22">
        <v>1.67</v>
      </c>
      <c r="E127" s="21">
        <v>50</v>
      </c>
      <c r="F127" s="31">
        <v>10.14</v>
      </c>
      <c r="G127" s="24">
        <v>102.3</v>
      </c>
      <c r="H127" s="22">
        <v>2.66</v>
      </c>
      <c r="I127" s="21">
        <v>7</v>
      </c>
      <c r="J127" s="22">
        <v>12.37</v>
      </c>
      <c r="K127" s="22">
        <v>26.05</v>
      </c>
      <c r="L127" s="22">
        <v>5.68</v>
      </c>
      <c r="M127" s="22">
        <v>21.69</v>
      </c>
      <c r="N127" s="27">
        <f t="shared" si="2"/>
        <v>246.64000000000001</v>
      </c>
    </row>
    <row r="128" spans="1:14">
      <c r="A128" s="19" t="s">
        <v>71</v>
      </c>
      <c r="B128" s="21">
        <v>1</v>
      </c>
      <c r="C128" s="22">
        <v>8.6199999999999992</v>
      </c>
      <c r="D128" s="22">
        <v>2.91</v>
      </c>
      <c r="E128" s="21">
        <v>100</v>
      </c>
      <c r="F128" s="31">
        <v>38.65</v>
      </c>
      <c r="G128" s="24">
        <v>64.7</v>
      </c>
      <c r="H128" s="24">
        <v>2.2000000000000002</v>
      </c>
      <c r="I128" s="21">
        <v>8</v>
      </c>
      <c r="J128" s="24">
        <v>18.8</v>
      </c>
      <c r="K128" s="22">
        <v>26.36</v>
      </c>
      <c r="L128" s="22">
        <v>11.79</v>
      </c>
      <c r="M128" s="22">
        <v>30.82</v>
      </c>
      <c r="N128" s="27">
        <f t="shared" si="2"/>
        <v>313.85000000000002</v>
      </c>
    </row>
    <row r="129" spans="1:14">
      <c r="A129" s="19" t="s">
        <v>72</v>
      </c>
      <c r="B129" s="24">
        <v>39.299999999999997</v>
      </c>
      <c r="C129" s="22">
        <v>13.41</v>
      </c>
      <c r="D129" s="22">
        <v>7.84</v>
      </c>
      <c r="E129" s="21">
        <v>213</v>
      </c>
      <c r="F129" s="31">
        <v>90.06</v>
      </c>
      <c r="G129" s="21">
        <v>172</v>
      </c>
      <c r="H129" s="22">
        <v>8.85</v>
      </c>
      <c r="I129" s="21">
        <v>26</v>
      </c>
      <c r="J129" s="22">
        <v>118.15</v>
      </c>
      <c r="K129" s="22">
        <v>31.13</v>
      </c>
      <c r="L129" s="22">
        <v>33.340000000000003</v>
      </c>
      <c r="M129" s="22">
        <v>228.27</v>
      </c>
      <c r="N129" s="27">
        <f t="shared" si="2"/>
        <v>981.35</v>
      </c>
    </row>
    <row r="130" spans="1:14">
      <c r="A130" s="19" t="s">
        <v>73</v>
      </c>
      <c r="B130" s="24">
        <v>14.8</v>
      </c>
      <c r="C130" s="22">
        <v>10.14</v>
      </c>
      <c r="D130" s="22">
        <v>3.31</v>
      </c>
      <c r="E130" s="21">
        <v>199</v>
      </c>
      <c r="F130" s="31">
        <v>26.78</v>
      </c>
      <c r="G130" s="24">
        <v>48.3</v>
      </c>
      <c r="H130" s="22">
        <v>1.96</v>
      </c>
      <c r="I130" s="21">
        <v>3</v>
      </c>
      <c r="J130" s="22">
        <v>25.05</v>
      </c>
      <c r="K130" s="22">
        <v>9.9600000000000009</v>
      </c>
      <c r="L130" s="22">
        <v>4.72</v>
      </c>
      <c r="M130" s="22">
        <v>28.53</v>
      </c>
      <c r="N130" s="27">
        <f t="shared" si="2"/>
        <v>375.54999999999995</v>
      </c>
    </row>
    <row r="131" spans="1:14">
      <c r="A131" s="19" t="s">
        <v>74</v>
      </c>
      <c r="B131" s="24">
        <v>55.8</v>
      </c>
      <c r="C131" s="21">
        <v>0</v>
      </c>
      <c r="D131" s="22">
        <v>1.03</v>
      </c>
      <c r="E131" s="21">
        <v>0</v>
      </c>
      <c r="F131" s="31">
        <v>21.33</v>
      </c>
      <c r="G131" s="24">
        <v>61.1</v>
      </c>
      <c r="H131" s="21">
        <v>0</v>
      </c>
      <c r="I131" s="21">
        <v>3</v>
      </c>
      <c r="J131" s="24">
        <v>1.7</v>
      </c>
      <c r="K131" s="24">
        <v>68.8</v>
      </c>
      <c r="L131" s="22">
        <v>6.75</v>
      </c>
      <c r="M131" s="21">
        <v>0</v>
      </c>
      <c r="N131" s="27">
        <f t="shared" si="2"/>
        <v>219.51</v>
      </c>
    </row>
    <row r="132" spans="1:14">
      <c r="A132" s="19" t="s">
        <v>76</v>
      </c>
      <c r="B132" s="21">
        <v>0</v>
      </c>
      <c r="C132" s="23" t="s">
        <v>116</v>
      </c>
      <c r="D132" s="21">
        <v>0</v>
      </c>
      <c r="E132" s="21">
        <v>0</v>
      </c>
      <c r="F132" s="30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7">
        <f t="shared" si="2"/>
        <v>0</v>
      </c>
    </row>
    <row r="133" spans="1:14">
      <c r="A133" s="19" t="s">
        <v>75</v>
      </c>
      <c r="B133" s="21">
        <v>7</v>
      </c>
      <c r="C133" s="22">
        <v>16.37</v>
      </c>
      <c r="D133" s="22">
        <v>25.48</v>
      </c>
      <c r="E133" s="21">
        <v>435</v>
      </c>
      <c r="F133" s="31">
        <v>82.69</v>
      </c>
      <c r="G133" s="24">
        <v>208.3</v>
      </c>
      <c r="H133" s="22">
        <v>8.67</v>
      </c>
      <c r="I133" s="21">
        <v>62</v>
      </c>
      <c r="J133" s="22">
        <v>80.11</v>
      </c>
      <c r="K133" s="22">
        <v>57.07</v>
      </c>
      <c r="L133" s="22">
        <v>46.95</v>
      </c>
      <c r="M133" s="22">
        <v>45.65</v>
      </c>
      <c r="N133" s="27">
        <f t="shared" si="2"/>
        <v>1075.29</v>
      </c>
    </row>
    <row r="134" spans="1:14">
      <c r="A134" s="19" t="s">
        <v>78</v>
      </c>
      <c r="B134" s="24">
        <v>119.5</v>
      </c>
      <c r="C134" s="22">
        <v>23.51</v>
      </c>
      <c r="D134" s="22">
        <v>4.1900000000000004</v>
      </c>
      <c r="E134" s="21">
        <v>191</v>
      </c>
      <c r="F134" s="32">
        <v>310.2</v>
      </c>
      <c r="G134" s="24">
        <v>198.7</v>
      </c>
      <c r="H134" s="22">
        <v>5.39</v>
      </c>
      <c r="I134" s="21">
        <v>84</v>
      </c>
      <c r="J134" s="22">
        <v>170.72</v>
      </c>
      <c r="K134" s="22">
        <v>177.55</v>
      </c>
      <c r="L134" s="22">
        <v>15.11</v>
      </c>
      <c r="M134" s="22">
        <v>25.11</v>
      </c>
      <c r="N134" s="27">
        <f t="shared" si="2"/>
        <v>1324.9799999999996</v>
      </c>
    </row>
    <row r="135" spans="1:14">
      <c r="A135" s="19" t="s">
        <v>79</v>
      </c>
      <c r="B135" s="21">
        <v>4</v>
      </c>
      <c r="C135" s="22">
        <v>0.61</v>
      </c>
      <c r="D135" s="24">
        <v>2.2000000000000002</v>
      </c>
      <c r="E135" s="21">
        <v>249</v>
      </c>
      <c r="F135" s="31">
        <v>80.17</v>
      </c>
      <c r="G135" s="24">
        <v>88.9</v>
      </c>
      <c r="H135" s="22">
        <v>4.1500000000000004</v>
      </c>
      <c r="I135" s="21">
        <v>7</v>
      </c>
      <c r="J135" s="22">
        <v>34.08</v>
      </c>
      <c r="K135" s="22">
        <v>55.52</v>
      </c>
      <c r="L135" s="24">
        <v>1.5</v>
      </c>
      <c r="M135" s="22">
        <v>7.99</v>
      </c>
      <c r="N135" s="27">
        <f t="shared" si="2"/>
        <v>535.12</v>
      </c>
    </row>
    <row r="136" spans="1:14">
      <c r="A136" s="19" t="s">
        <v>80</v>
      </c>
      <c r="B136" s="21">
        <v>0</v>
      </c>
      <c r="C136" s="22">
        <v>0.19</v>
      </c>
      <c r="D136" s="21">
        <v>0</v>
      </c>
      <c r="E136" s="21">
        <v>0</v>
      </c>
      <c r="F136" s="30">
        <v>0</v>
      </c>
      <c r="G136" s="24">
        <v>3.3</v>
      </c>
      <c r="H136" s="22">
        <v>0.16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7">
        <f t="shared" si="2"/>
        <v>3.65</v>
      </c>
    </row>
    <row r="137" spans="1:14">
      <c r="A137" s="19" t="s">
        <v>81</v>
      </c>
      <c r="B137" s="21">
        <v>3</v>
      </c>
      <c r="C137" s="22">
        <v>4.03</v>
      </c>
      <c r="D137" s="24">
        <v>8.9</v>
      </c>
      <c r="E137" s="21">
        <v>37</v>
      </c>
      <c r="F137" s="31">
        <v>14.63</v>
      </c>
      <c r="G137" s="24">
        <v>45.1</v>
      </c>
      <c r="H137" s="22">
        <v>1.99</v>
      </c>
      <c r="I137" s="21">
        <v>9</v>
      </c>
      <c r="J137" s="22">
        <v>50.23</v>
      </c>
      <c r="K137" s="22">
        <v>21.79</v>
      </c>
      <c r="L137" s="21">
        <v>3</v>
      </c>
      <c r="M137" s="22">
        <v>25.11</v>
      </c>
      <c r="N137" s="27">
        <f t="shared" si="2"/>
        <v>223.77999999999997</v>
      </c>
    </row>
    <row r="138" spans="1:14">
      <c r="A138" s="19" t="s">
        <v>83</v>
      </c>
      <c r="B138" s="24">
        <v>3.4</v>
      </c>
      <c r="C138" s="22">
        <v>1.82</v>
      </c>
      <c r="D138" s="22">
        <v>1.36</v>
      </c>
      <c r="E138" s="21">
        <v>21</v>
      </c>
      <c r="F138" s="31">
        <v>8.66</v>
      </c>
      <c r="G138" s="21">
        <v>52</v>
      </c>
      <c r="H138" s="22">
        <v>3.74</v>
      </c>
      <c r="I138" s="21">
        <v>3</v>
      </c>
      <c r="J138" s="22">
        <v>6.61</v>
      </c>
      <c r="K138" s="22">
        <v>23.24</v>
      </c>
      <c r="L138" s="22">
        <v>3.22</v>
      </c>
      <c r="M138" s="22">
        <v>1.1399999999999999</v>
      </c>
      <c r="N138" s="27">
        <f t="shared" si="2"/>
        <v>129.18999999999997</v>
      </c>
    </row>
    <row r="139" spans="1:14">
      <c r="A139" s="19" t="s">
        <v>84</v>
      </c>
      <c r="B139" s="24">
        <v>16.8</v>
      </c>
      <c r="C139" s="22">
        <v>11.62</v>
      </c>
      <c r="D139" s="22">
        <v>1.32</v>
      </c>
      <c r="E139" s="21">
        <v>414</v>
      </c>
      <c r="F139" s="31">
        <v>36.090000000000003</v>
      </c>
      <c r="G139" s="24">
        <v>54.5</v>
      </c>
      <c r="H139" s="22">
        <v>4.8600000000000003</v>
      </c>
      <c r="I139" s="21">
        <v>13</v>
      </c>
      <c r="J139" s="22">
        <v>36.79</v>
      </c>
      <c r="K139" s="22">
        <v>81.56</v>
      </c>
      <c r="L139" s="22">
        <v>26.91</v>
      </c>
      <c r="M139" s="22">
        <v>51.36</v>
      </c>
      <c r="N139" s="27">
        <f t="shared" si="2"/>
        <v>748.81</v>
      </c>
    </row>
    <row r="140" spans="1:14">
      <c r="A140" s="19" t="s">
        <v>85</v>
      </c>
      <c r="B140" s="24">
        <v>48.5</v>
      </c>
      <c r="C140" s="22">
        <v>1.94</v>
      </c>
      <c r="D140" s="22">
        <v>1.1399999999999999</v>
      </c>
      <c r="E140" s="21">
        <v>185</v>
      </c>
      <c r="F140" s="30">
        <v>233</v>
      </c>
      <c r="G140" s="24">
        <v>58.5</v>
      </c>
      <c r="H140" s="22">
        <v>0.81</v>
      </c>
      <c r="I140" s="21">
        <v>78</v>
      </c>
      <c r="J140" s="22">
        <v>31.69</v>
      </c>
      <c r="K140" s="22">
        <v>56.14</v>
      </c>
      <c r="L140" s="22">
        <v>3.86</v>
      </c>
      <c r="M140" s="22">
        <v>49.08</v>
      </c>
      <c r="N140" s="27">
        <f t="shared" si="2"/>
        <v>747.66</v>
      </c>
    </row>
    <row r="141" spans="1:14">
      <c r="A141" s="19" t="s">
        <v>86</v>
      </c>
      <c r="B141" s="24">
        <v>3.1</v>
      </c>
      <c r="C141" s="21">
        <v>0</v>
      </c>
      <c r="D141" s="22">
        <v>1.1100000000000001</v>
      </c>
      <c r="E141" s="21">
        <v>3</v>
      </c>
      <c r="F141" s="31">
        <v>3.78</v>
      </c>
      <c r="G141" s="24">
        <v>4.9000000000000004</v>
      </c>
      <c r="H141" s="22">
        <v>0.14000000000000001</v>
      </c>
      <c r="I141" s="21">
        <v>0</v>
      </c>
      <c r="J141" s="22">
        <v>1.22</v>
      </c>
      <c r="K141" s="22">
        <v>0.31</v>
      </c>
      <c r="L141" s="22">
        <v>0.54</v>
      </c>
      <c r="M141" s="21">
        <v>0</v>
      </c>
      <c r="N141" s="27">
        <f t="shared" si="2"/>
        <v>18.099999999999998</v>
      </c>
    </row>
    <row r="142" spans="1:14">
      <c r="A142" s="19" t="s">
        <v>88</v>
      </c>
      <c r="B142" s="24">
        <v>4.0999999999999996</v>
      </c>
      <c r="C142" s="22">
        <v>6.84</v>
      </c>
      <c r="D142" s="22">
        <v>9.15</v>
      </c>
      <c r="E142" s="21">
        <v>275</v>
      </c>
      <c r="F142" s="31">
        <v>109.09</v>
      </c>
      <c r="G142" s="21">
        <v>113</v>
      </c>
      <c r="H142" s="22">
        <v>15.73</v>
      </c>
      <c r="I142" s="21">
        <v>12</v>
      </c>
      <c r="J142" s="22">
        <v>32.619999999999997</v>
      </c>
      <c r="K142" s="22">
        <v>75.959999999999994</v>
      </c>
      <c r="L142" s="22">
        <v>25.08</v>
      </c>
      <c r="M142" s="22">
        <v>1.1399999999999999</v>
      </c>
      <c r="N142" s="27">
        <f t="shared" si="2"/>
        <v>679.71</v>
      </c>
    </row>
    <row r="143" spans="1:14" ht="15.6">
      <c r="A143" s="7" t="s">
        <v>89</v>
      </c>
      <c r="B143" s="24">
        <v>0.1</v>
      </c>
      <c r="C143" s="21">
        <v>0</v>
      </c>
      <c r="D143" s="22">
        <v>0.03</v>
      </c>
      <c r="E143" s="21">
        <v>0</v>
      </c>
      <c r="F143" s="31">
        <v>1.19</v>
      </c>
      <c r="G143" s="24">
        <v>3.6</v>
      </c>
      <c r="H143" s="22">
        <v>1.03</v>
      </c>
      <c r="I143" s="21">
        <v>0</v>
      </c>
      <c r="J143" s="22">
        <v>1.38</v>
      </c>
      <c r="K143" s="22">
        <v>7.47</v>
      </c>
      <c r="L143" s="22">
        <v>0.86</v>
      </c>
      <c r="M143" s="21">
        <v>0</v>
      </c>
      <c r="N143" s="27">
        <f t="shared" si="2"/>
        <v>15.66</v>
      </c>
    </row>
    <row r="144" spans="1:14" ht="15.6">
      <c r="A144" s="7" t="s">
        <v>90</v>
      </c>
      <c r="B144" s="21">
        <v>0</v>
      </c>
      <c r="C144" s="21">
        <v>0</v>
      </c>
      <c r="D144" s="21">
        <v>0</v>
      </c>
      <c r="E144" s="21">
        <v>0</v>
      </c>
      <c r="F144" s="30">
        <v>0</v>
      </c>
      <c r="G144" s="24">
        <v>0.1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7">
        <f t="shared" si="2"/>
        <v>0.1</v>
      </c>
    </row>
    <row r="145" spans="1:14" ht="15.6">
      <c r="A145" s="7" t="s">
        <v>91</v>
      </c>
      <c r="B145" s="24">
        <v>0.3</v>
      </c>
      <c r="C145" s="21">
        <v>0</v>
      </c>
      <c r="D145" s="22">
        <v>0.01</v>
      </c>
      <c r="E145" s="21">
        <v>0</v>
      </c>
      <c r="F145" s="30">
        <v>0</v>
      </c>
      <c r="G145" s="24">
        <v>14.8</v>
      </c>
      <c r="H145" s="21">
        <v>0</v>
      </c>
      <c r="I145" s="21">
        <v>2</v>
      </c>
      <c r="J145" s="21">
        <v>0</v>
      </c>
      <c r="K145" s="21">
        <v>0</v>
      </c>
      <c r="L145" s="22">
        <v>0.64</v>
      </c>
      <c r="M145" s="21">
        <v>0</v>
      </c>
      <c r="N145" s="27">
        <f t="shared" si="2"/>
        <v>17.75</v>
      </c>
    </row>
    <row r="146" spans="1:14" ht="15.6">
      <c r="A146" s="7" t="s">
        <v>93</v>
      </c>
      <c r="B146" s="24">
        <v>1.8</v>
      </c>
      <c r="C146" s="21">
        <v>0</v>
      </c>
      <c r="D146" s="22">
        <v>0.06</v>
      </c>
      <c r="E146" s="21">
        <v>0</v>
      </c>
      <c r="F146" s="31">
        <v>6.47</v>
      </c>
      <c r="G146" s="24">
        <v>8.6</v>
      </c>
      <c r="H146" s="21">
        <v>0</v>
      </c>
      <c r="I146" s="21">
        <v>1</v>
      </c>
      <c r="J146" s="22">
        <v>0.39</v>
      </c>
      <c r="K146" s="22">
        <v>6.64</v>
      </c>
      <c r="L146" s="22">
        <v>0.96</v>
      </c>
      <c r="M146" s="21">
        <v>0</v>
      </c>
      <c r="N146" s="27">
        <f t="shared" si="2"/>
        <v>25.92</v>
      </c>
    </row>
    <row r="147" spans="1:14" ht="15.6">
      <c r="A147" s="7" t="s">
        <v>95</v>
      </c>
      <c r="B147" s="21">
        <v>1</v>
      </c>
      <c r="C147" s="21">
        <v>3</v>
      </c>
      <c r="D147" s="22">
        <v>1.28</v>
      </c>
      <c r="E147" s="21">
        <v>17</v>
      </c>
      <c r="F147" s="31">
        <v>4.97</v>
      </c>
      <c r="G147" s="24">
        <v>6.8</v>
      </c>
      <c r="H147" s="22">
        <v>1.61</v>
      </c>
      <c r="I147" s="21">
        <v>4</v>
      </c>
      <c r="J147" s="22">
        <v>2.2799999999999998</v>
      </c>
      <c r="K147" s="22">
        <v>4.46</v>
      </c>
      <c r="L147" s="22">
        <v>7.61</v>
      </c>
      <c r="M147" s="21">
        <v>0</v>
      </c>
      <c r="N147" s="27">
        <f t="shared" si="2"/>
        <v>54.01</v>
      </c>
    </row>
    <row r="148" spans="1:14" ht="15.6">
      <c r="A148" s="7" t="s">
        <v>96</v>
      </c>
      <c r="B148" s="24">
        <v>0.7</v>
      </c>
      <c r="C148" s="22">
        <v>0.23</v>
      </c>
      <c r="D148" s="21">
        <v>0</v>
      </c>
      <c r="E148" s="21">
        <v>22</v>
      </c>
      <c r="F148" s="31">
        <v>7.02</v>
      </c>
      <c r="G148" s="24">
        <v>4.7</v>
      </c>
      <c r="H148" s="22">
        <v>0.14000000000000001</v>
      </c>
      <c r="I148" s="21">
        <v>2</v>
      </c>
      <c r="J148" s="22">
        <v>1.83</v>
      </c>
      <c r="K148" s="22">
        <v>36.01</v>
      </c>
      <c r="L148" s="21">
        <v>0</v>
      </c>
      <c r="M148" s="21">
        <v>0</v>
      </c>
      <c r="N148" s="27">
        <f t="shared" si="2"/>
        <v>74.63</v>
      </c>
    </row>
    <row r="149" spans="1:14" ht="15.6">
      <c r="A149" s="7" t="s">
        <v>97</v>
      </c>
      <c r="B149" s="24">
        <v>0.1</v>
      </c>
      <c r="C149" s="21">
        <v>0</v>
      </c>
      <c r="D149" s="22">
        <v>0.23</v>
      </c>
      <c r="E149" s="21">
        <v>3</v>
      </c>
      <c r="F149" s="31">
        <v>0.55000000000000004</v>
      </c>
      <c r="G149" s="24">
        <v>0.3</v>
      </c>
      <c r="H149" s="21">
        <v>0</v>
      </c>
      <c r="I149" s="21">
        <v>1</v>
      </c>
      <c r="J149" s="22">
        <v>0.63</v>
      </c>
      <c r="K149" s="24">
        <v>2.7</v>
      </c>
      <c r="L149" s="22">
        <v>0.21</v>
      </c>
      <c r="M149" s="21">
        <v>0</v>
      </c>
      <c r="N149" s="27">
        <f t="shared" si="2"/>
        <v>8.7200000000000006</v>
      </c>
    </row>
    <row r="150" spans="1:14" ht="15.6">
      <c r="A150" s="7" t="s">
        <v>98</v>
      </c>
      <c r="B150" s="21">
        <v>0</v>
      </c>
      <c r="C150" s="21">
        <v>0</v>
      </c>
      <c r="D150" s="21">
        <v>0</v>
      </c>
      <c r="E150" s="21">
        <v>0</v>
      </c>
      <c r="F150" s="30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7">
        <f t="shared" si="2"/>
        <v>0</v>
      </c>
    </row>
    <row r="151" spans="1:14" ht="15.6">
      <c r="A151" s="7" t="s">
        <v>99</v>
      </c>
      <c r="B151" s="21">
        <v>0</v>
      </c>
      <c r="C151" s="23" t="s">
        <v>116</v>
      </c>
      <c r="D151" s="21">
        <v>0</v>
      </c>
      <c r="E151" s="21">
        <v>0</v>
      </c>
      <c r="F151" s="30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7">
        <f t="shared" si="2"/>
        <v>0</v>
      </c>
    </row>
    <row r="152" spans="1:14" ht="15.6">
      <c r="A152" s="7" t="s">
        <v>101</v>
      </c>
      <c r="B152" s="24">
        <v>0.3</v>
      </c>
      <c r="C152" s="22">
        <v>1.33</v>
      </c>
      <c r="D152" s="22">
        <v>1.1200000000000001</v>
      </c>
      <c r="E152" s="21">
        <v>160</v>
      </c>
      <c r="F152" s="30">
        <v>0</v>
      </c>
      <c r="G152" s="24">
        <v>0.1</v>
      </c>
      <c r="H152" s="22">
        <v>1.31</v>
      </c>
      <c r="I152" s="21">
        <v>8</v>
      </c>
      <c r="J152" s="22">
        <v>2.14</v>
      </c>
      <c r="K152" s="22">
        <v>37.049999999999997</v>
      </c>
      <c r="L152" s="22">
        <v>15.11</v>
      </c>
      <c r="M152" s="22">
        <v>5.71</v>
      </c>
      <c r="N152" s="27">
        <f t="shared" si="2"/>
        <v>232.17</v>
      </c>
    </row>
    <row r="153" spans="1:14" ht="15.6">
      <c r="A153" s="7" t="s">
        <v>102</v>
      </c>
      <c r="B153" s="24">
        <v>0.1</v>
      </c>
      <c r="C153" s="22">
        <v>0.68</v>
      </c>
      <c r="D153" s="22">
        <v>0.24</v>
      </c>
      <c r="E153" s="21">
        <v>0</v>
      </c>
      <c r="F153" s="31">
        <v>32.49</v>
      </c>
      <c r="G153" s="24">
        <v>8.1</v>
      </c>
      <c r="H153" s="22">
        <v>0.57999999999999996</v>
      </c>
      <c r="I153" s="21">
        <v>1</v>
      </c>
      <c r="J153" s="22">
        <v>5.89</v>
      </c>
      <c r="K153" s="22">
        <v>3.22</v>
      </c>
      <c r="L153" s="24">
        <v>1.5</v>
      </c>
      <c r="M153" s="21">
        <v>0</v>
      </c>
      <c r="N153" s="27">
        <f t="shared" ref="N153:N154" si="3">SUM(B153:M153)</f>
        <v>53.800000000000004</v>
      </c>
    </row>
    <row r="154" spans="1:14">
      <c r="A154" s="19" t="s">
        <v>103</v>
      </c>
      <c r="B154" s="24">
        <v>2716.2</v>
      </c>
      <c r="C154" s="22">
        <v>2474.02</v>
      </c>
      <c r="D154" s="22">
        <v>988.49</v>
      </c>
      <c r="E154" s="21">
        <v>17543</v>
      </c>
      <c r="F154" s="31">
        <v>7507.61</v>
      </c>
      <c r="G154" s="24">
        <v>9748.5</v>
      </c>
      <c r="H154" s="22">
        <v>735.97</v>
      </c>
      <c r="I154" s="21">
        <v>2091</v>
      </c>
      <c r="J154" s="22">
        <v>6371.56</v>
      </c>
      <c r="K154" s="22">
        <v>8056.24</v>
      </c>
      <c r="L154" s="22">
        <v>2181.14</v>
      </c>
      <c r="M154" s="22">
        <v>5851.77</v>
      </c>
      <c r="N154" s="27">
        <f t="shared" si="3"/>
        <v>66265.5</v>
      </c>
    </row>
    <row r="156" spans="1:14">
      <c r="A156" s="17" t="s">
        <v>117</v>
      </c>
    </row>
    <row r="157" spans="1:14">
      <c r="A157" s="17" t="s">
        <v>116</v>
      </c>
      <c r="B157" s="17" t="s">
        <v>109</v>
      </c>
    </row>
    <row r="159" spans="1:14">
      <c r="A159" s="17" t="s">
        <v>4</v>
      </c>
      <c r="B159" s="17" t="s">
        <v>108</v>
      </c>
    </row>
    <row r="160" spans="1:14">
      <c r="A160" s="17" t="s">
        <v>5</v>
      </c>
      <c r="B160" s="17" t="s">
        <v>103</v>
      </c>
    </row>
    <row r="161" spans="1:14">
      <c r="A161" s="17" t="s">
        <v>6</v>
      </c>
      <c r="B161" s="17" t="s">
        <v>119</v>
      </c>
    </row>
    <row r="162" spans="1:14">
      <c r="A162" s="17" t="s">
        <v>113</v>
      </c>
      <c r="B162" s="17" t="s">
        <v>114</v>
      </c>
    </row>
    <row r="164" spans="1:14">
      <c r="A164" s="19" t="s">
        <v>115</v>
      </c>
      <c r="B164" s="19" t="s">
        <v>8</v>
      </c>
      <c r="C164" s="19" t="s">
        <v>9</v>
      </c>
      <c r="D164" s="19" t="s">
        <v>10</v>
      </c>
      <c r="E164" s="19" t="s">
        <v>11</v>
      </c>
      <c r="F164" s="29" t="s">
        <v>12</v>
      </c>
      <c r="G164" s="19" t="s">
        <v>13</v>
      </c>
      <c r="H164" s="19" t="s">
        <v>14</v>
      </c>
      <c r="I164" s="19" t="s">
        <v>15</v>
      </c>
      <c r="J164" s="19" t="s">
        <v>16</v>
      </c>
      <c r="K164" s="19" t="s">
        <v>17</v>
      </c>
      <c r="L164" s="19" t="s">
        <v>18</v>
      </c>
      <c r="M164" s="19" t="s">
        <v>19</v>
      </c>
    </row>
    <row r="165" spans="1:14">
      <c r="A165" s="19" t="s">
        <v>21</v>
      </c>
      <c r="B165" s="21">
        <v>0</v>
      </c>
      <c r="C165" s="22">
        <v>2.2799999999999998</v>
      </c>
      <c r="D165" s="24">
        <v>0.1</v>
      </c>
      <c r="E165" s="21">
        <v>1</v>
      </c>
      <c r="F165" s="30">
        <v>0</v>
      </c>
      <c r="G165" s="24">
        <v>15.9</v>
      </c>
      <c r="H165" s="24">
        <v>6.2</v>
      </c>
      <c r="I165" s="21">
        <v>0</v>
      </c>
      <c r="J165" s="22">
        <v>0.04</v>
      </c>
      <c r="K165" s="22">
        <v>0.31</v>
      </c>
      <c r="L165" s="22">
        <v>0.11</v>
      </c>
      <c r="M165" s="21">
        <v>0</v>
      </c>
      <c r="N165" s="27">
        <f t="shared" ref="N165:N228" si="4">SUM(B165:M165)</f>
        <v>25.939999999999998</v>
      </c>
    </row>
    <row r="166" spans="1:14">
      <c r="A166" s="19" t="s">
        <v>23</v>
      </c>
      <c r="B166" s="24">
        <v>84.1</v>
      </c>
      <c r="C166" s="22">
        <v>100.62</v>
      </c>
      <c r="D166" s="21">
        <v>0</v>
      </c>
      <c r="E166" s="21">
        <v>119</v>
      </c>
      <c r="F166" s="31">
        <v>51.08</v>
      </c>
      <c r="G166" s="24">
        <v>116.8</v>
      </c>
      <c r="H166" s="21">
        <v>0</v>
      </c>
      <c r="I166" s="21">
        <v>6</v>
      </c>
      <c r="J166" s="22">
        <v>552.91999999999996</v>
      </c>
      <c r="K166" s="22">
        <v>2095.1799999999998</v>
      </c>
      <c r="L166" s="24">
        <v>49.1</v>
      </c>
      <c r="M166" s="22">
        <v>283.06</v>
      </c>
      <c r="N166" s="27">
        <f t="shared" si="4"/>
        <v>3457.8599999999997</v>
      </c>
    </row>
    <row r="167" spans="1:14">
      <c r="A167" s="19" t="s">
        <v>25</v>
      </c>
      <c r="B167" s="21">
        <v>0</v>
      </c>
      <c r="C167" s="21">
        <v>0</v>
      </c>
      <c r="D167" s="21">
        <v>0</v>
      </c>
      <c r="E167" s="21">
        <v>0</v>
      </c>
      <c r="F167" s="30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2">
        <v>0.11</v>
      </c>
      <c r="M167" s="21">
        <v>0</v>
      </c>
      <c r="N167" s="27">
        <f t="shared" si="4"/>
        <v>0.11</v>
      </c>
    </row>
    <row r="168" spans="1:14">
      <c r="A168" s="19" t="s">
        <v>27</v>
      </c>
      <c r="B168" s="24">
        <v>9.9</v>
      </c>
      <c r="C168" s="22">
        <v>6.53</v>
      </c>
      <c r="D168" s="22">
        <v>17.41</v>
      </c>
      <c r="E168" s="21">
        <v>1012</v>
      </c>
      <c r="F168" s="31">
        <v>91.82</v>
      </c>
      <c r="G168" s="24">
        <v>634.1</v>
      </c>
      <c r="H168" s="22">
        <v>21.43</v>
      </c>
      <c r="I168" s="21">
        <v>121</v>
      </c>
      <c r="J168" s="22">
        <v>86.56</v>
      </c>
      <c r="K168" s="22">
        <v>125.66</v>
      </c>
      <c r="L168" s="22">
        <v>12.86</v>
      </c>
      <c r="M168" s="21">
        <v>0</v>
      </c>
      <c r="N168" s="27">
        <f t="shared" si="4"/>
        <v>2139.27</v>
      </c>
    </row>
    <row r="169" spans="1:14">
      <c r="A169" s="19" t="s">
        <v>29</v>
      </c>
      <c r="B169" s="24">
        <v>45.6</v>
      </c>
      <c r="C169" s="22">
        <v>0.99</v>
      </c>
      <c r="D169" s="22">
        <v>8.93</v>
      </c>
      <c r="E169" s="21">
        <v>37</v>
      </c>
      <c r="F169" s="31">
        <v>145.56</v>
      </c>
      <c r="G169" s="24">
        <v>81.2</v>
      </c>
      <c r="H169" s="22">
        <v>11.23</v>
      </c>
      <c r="I169" s="21">
        <v>49</v>
      </c>
      <c r="J169" s="22">
        <v>51.63</v>
      </c>
      <c r="K169" s="22">
        <v>97.54</v>
      </c>
      <c r="L169" s="22">
        <v>0.21</v>
      </c>
      <c r="M169" s="22">
        <v>63.92</v>
      </c>
      <c r="N169" s="27">
        <f t="shared" si="4"/>
        <v>592.81000000000006</v>
      </c>
    </row>
    <row r="170" spans="1:14">
      <c r="A170" s="19" t="s">
        <v>31</v>
      </c>
      <c r="B170" s="24">
        <v>63.8</v>
      </c>
      <c r="C170" s="22">
        <v>15.08</v>
      </c>
      <c r="D170" s="22">
        <v>23.04</v>
      </c>
      <c r="E170" s="21">
        <v>34</v>
      </c>
      <c r="F170" s="30">
        <v>980</v>
      </c>
      <c r="G170" s="24">
        <v>235.8</v>
      </c>
      <c r="H170" s="22">
        <v>16.170000000000002</v>
      </c>
      <c r="I170" s="21">
        <v>84</v>
      </c>
      <c r="J170" s="22">
        <v>34.64</v>
      </c>
      <c r="K170" s="22">
        <v>150.05000000000001</v>
      </c>
      <c r="L170" s="22">
        <v>2.36</v>
      </c>
      <c r="M170" s="22">
        <v>53.64</v>
      </c>
      <c r="N170" s="27">
        <f t="shared" si="4"/>
        <v>1692.5800000000002</v>
      </c>
    </row>
    <row r="171" spans="1:14">
      <c r="A171" s="19" t="s">
        <v>32</v>
      </c>
      <c r="B171" s="24">
        <v>46.6</v>
      </c>
      <c r="C171" s="22">
        <v>189.61</v>
      </c>
      <c r="D171" s="24">
        <v>10.6</v>
      </c>
      <c r="E171" s="21">
        <v>360</v>
      </c>
      <c r="F171" s="31">
        <v>259.29000000000002</v>
      </c>
      <c r="G171" s="21">
        <v>1270</v>
      </c>
      <c r="H171" s="22">
        <v>3.97</v>
      </c>
      <c r="I171" s="21">
        <v>25</v>
      </c>
      <c r="J171" s="22">
        <v>75.37</v>
      </c>
      <c r="K171" s="22">
        <v>547.27</v>
      </c>
      <c r="L171" s="22">
        <v>52.85</v>
      </c>
      <c r="M171" s="22">
        <v>531.88</v>
      </c>
      <c r="N171" s="27">
        <f t="shared" si="4"/>
        <v>3372.4399999999996</v>
      </c>
    </row>
    <row r="172" spans="1:14">
      <c r="A172" s="19" t="s">
        <v>33</v>
      </c>
      <c r="B172" s="24">
        <v>694.1</v>
      </c>
      <c r="C172" s="22">
        <v>977.66</v>
      </c>
      <c r="D172" s="22">
        <v>260.42</v>
      </c>
      <c r="E172" s="21">
        <v>11927</v>
      </c>
      <c r="F172" s="31">
        <v>3202.87</v>
      </c>
      <c r="G172" s="24">
        <v>6339.6</v>
      </c>
      <c r="H172" s="24">
        <v>523.4</v>
      </c>
      <c r="I172" s="21">
        <v>2773</v>
      </c>
      <c r="J172" s="22">
        <v>1474.03</v>
      </c>
      <c r="K172" s="24">
        <v>1759.8</v>
      </c>
      <c r="L172" s="22">
        <v>312.91000000000003</v>
      </c>
      <c r="M172" s="22">
        <v>3180.98</v>
      </c>
      <c r="N172" s="27">
        <f t="shared" si="4"/>
        <v>33425.770000000004</v>
      </c>
    </row>
    <row r="173" spans="1:14">
      <c r="A173" s="19" t="s">
        <v>34</v>
      </c>
      <c r="B173" s="24">
        <v>6.1</v>
      </c>
      <c r="C173" s="22">
        <v>63.09</v>
      </c>
      <c r="D173" s="22">
        <v>16.690000000000001</v>
      </c>
      <c r="E173" s="21">
        <v>126</v>
      </c>
      <c r="F173" s="31">
        <v>83.83</v>
      </c>
      <c r="G173" s="24">
        <v>311.10000000000002</v>
      </c>
      <c r="H173" s="22">
        <v>1.08</v>
      </c>
      <c r="I173" s="21">
        <v>12</v>
      </c>
      <c r="J173" s="22">
        <v>13.88</v>
      </c>
      <c r="K173" s="22">
        <v>20.03</v>
      </c>
      <c r="L173" s="22">
        <v>0.96</v>
      </c>
      <c r="M173" s="22">
        <v>4.57</v>
      </c>
      <c r="N173" s="27">
        <f t="shared" si="4"/>
        <v>659.33</v>
      </c>
    </row>
    <row r="174" spans="1:14">
      <c r="A174" s="19" t="s">
        <v>35</v>
      </c>
      <c r="B174" s="24">
        <v>29.4</v>
      </c>
      <c r="C174" s="22">
        <v>10.86</v>
      </c>
      <c r="D174" s="24">
        <v>4.7</v>
      </c>
      <c r="E174" s="21">
        <v>134</v>
      </c>
      <c r="F174" s="31">
        <v>127.66</v>
      </c>
      <c r="G174" s="24">
        <v>76.099999999999994</v>
      </c>
      <c r="H174" s="22">
        <v>6.99</v>
      </c>
      <c r="I174" s="21">
        <v>10</v>
      </c>
      <c r="J174" s="24">
        <v>11.2</v>
      </c>
      <c r="K174" s="22">
        <v>128.26</v>
      </c>
      <c r="L174" s="22">
        <v>6.65</v>
      </c>
      <c r="M174" s="22">
        <v>54.79</v>
      </c>
      <c r="N174" s="27">
        <f t="shared" si="4"/>
        <v>600.61</v>
      </c>
    </row>
    <row r="175" spans="1:14">
      <c r="A175" s="19" t="s">
        <v>36</v>
      </c>
      <c r="B175" s="24">
        <v>653.79999999999995</v>
      </c>
      <c r="C175" s="22">
        <v>196.79</v>
      </c>
      <c r="D175" s="22">
        <v>92.19</v>
      </c>
      <c r="E175" s="21">
        <v>2349</v>
      </c>
      <c r="F175" s="31">
        <v>965.42</v>
      </c>
      <c r="G175" s="24">
        <v>1436.7</v>
      </c>
      <c r="H175" s="22">
        <v>102.07</v>
      </c>
      <c r="I175" s="21">
        <v>665</v>
      </c>
      <c r="J175" s="22">
        <v>414.45</v>
      </c>
      <c r="K175" s="24">
        <v>1002.3</v>
      </c>
      <c r="L175" s="24">
        <v>162.4</v>
      </c>
      <c r="M175" s="22">
        <v>698.51</v>
      </c>
      <c r="N175" s="27">
        <f t="shared" si="4"/>
        <v>8738.6299999999992</v>
      </c>
    </row>
    <row r="176" spans="1:14">
      <c r="A176" s="19" t="s">
        <v>37</v>
      </c>
      <c r="B176" s="21">
        <v>0</v>
      </c>
      <c r="C176" s="22">
        <v>0.08</v>
      </c>
      <c r="D176" s="22">
        <v>0.04</v>
      </c>
      <c r="E176" s="21">
        <v>3</v>
      </c>
      <c r="F176" s="30">
        <v>0</v>
      </c>
      <c r="G176" s="21">
        <v>0</v>
      </c>
      <c r="H176" s="21">
        <v>0</v>
      </c>
      <c r="I176" s="21">
        <v>0</v>
      </c>
      <c r="J176" s="21">
        <v>0</v>
      </c>
      <c r="K176" s="24">
        <v>0.1</v>
      </c>
      <c r="L176" s="21">
        <v>0</v>
      </c>
      <c r="M176" s="21">
        <v>0</v>
      </c>
      <c r="N176" s="27">
        <f t="shared" si="4"/>
        <v>3.22</v>
      </c>
    </row>
    <row r="177" spans="1:14">
      <c r="A177" s="19" t="s">
        <v>38</v>
      </c>
      <c r="B177" s="21">
        <v>208</v>
      </c>
      <c r="C177" s="22">
        <v>30.42</v>
      </c>
      <c r="D177" s="22">
        <v>45.41</v>
      </c>
      <c r="E177" s="21">
        <v>999</v>
      </c>
      <c r="F177" s="31">
        <v>330.65</v>
      </c>
      <c r="G177" s="24">
        <v>491.8</v>
      </c>
      <c r="H177" s="22">
        <v>83.59</v>
      </c>
      <c r="I177" s="21">
        <v>146</v>
      </c>
      <c r="J177" s="22">
        <v>61.74</v>
      </c>
      <c r="K177" s="22">
        <v>84.47</v>
      </c>
      <c r="L177" s="22">
        <v>10.18</v>
      </c>
      <c r="M177" s="22">
        <v>899.39</v>
      </c>
      <c r="N177" s="27">
        <f t="shared" si="4"/>
        <v>3390.6499999999996</v>
      </c>
    </row>
    <row r="178" spans="1:14">
      <c r="A178" s="19" t="s">
        <v>39</v>
      </c>
      <c r="B178" s="21">
        <v>0</v>
      </c>
      <c r="C178" s="22">
        <v>0.11</v>
      </c>
      <c r="D178" s="22">
        <v>2.92</v>
      </c>
      <c r="E178" s="21">
        <v>7</v>
      </c>
      <c r="F178" s="32">
        <v>64.400000000000006</v>
      </c>
      <c r="G178" s="24">
        <v>7.3</v>
      </c>
      <c r="H178" s="24">
        <v>0.7</v>
      </c>
      <c r="I178" s="21">
        <v>0</v>
      </c>
      <c r="J178" s="22">
        <v>1.35</v>
      </c>
      <c r="K178" s="22">
        <v>28.33</v>
      </c>
      <c r="L178" s="22">
        <v>0.32</v>
      </c>
      <c r="M178" s="21">
        <v>0</v>
      </c>
      <c r="N178" s="27">
        <f t="shared" si="4"/>
        <v>112.42999999999999</v>
      </c>
    </row>
    <row r="179" spans="1:14">
      <c r="A179" s="19" t="s">
        <v>40</v>
      </c>
      <c r="B179" s="21">
        <v>0</v>
      </c>
      <c r="C179" s="22">
        <v>3.08</v>
      </c>
      <c r="D179" s="24">
        <v>11.7</v>
      </c>
      <c r="E179" s="21">
        <v>223</v>
      </c>
      <c r="F179" s="31">
        <v>23.24</v>
      </c>
      <c r="G179" s="24">
        <v>94.7</v>
      </c>
      <c r="H179" s="22">
        <v>14.19</v>
      </c>
      <c r="I179" s="21">
        <v>2</v>
      </c>
      <c r="J179" s="22">
        <v>28.98</v>
      </c>
      <c r="K179" s="22">
        <v>14.11</v>
      </c>
      <c r="L179" s="21">
        <v>0</v>
      </c>
      <c r="M179" s="21">
        <v>0</v>
      </c>
      <c r="N179" s="27">
        <f t="shared" si="4"/>
        <v>415</v>
      </c>
    </row>
    <row r="180" spans="1:14">
      <c r="A180" s="19" t="s">
        <v>41</v>
      </c>
      <c r="B180" s="24">
        <v>20.2</v>
      </c>
      <c r="C180" s="22">
        <v>65.48</v>
      </c>
      <c r="D180" s="22">
        <v>12.23</v>
      </c>
      <c r="E180" s="21">
        <v>65</v>
      </c>
      <c r="F180" s="31">
        <v>397.02</v>
      </c>
      <c r="G180" s="24">
        <v>261.89999999999998</v>
      </c>
      <c r="H180" s="22">
        <v>11.14</v>
      </c>
      <c r="I180" s="21">
        <v>6</v>
      </c>
      <c r="J180" s="22">
        <v>5.45</v>
      </c>
      <c r="K180" s="22">
        <v>26.36</v>
      </c>
      <c r="L180" s="22">
        <v>3.43</v>
      </c>
      <c r="M180" s="22">
        <v>122.13</v>
      </c>
      <c r="N180" s="27">
        <f t="shared" si="4"/>
        <v>996.34</v>
      </c>
    </row>
    <row r="181" spans="1:14">
      <c r="A181" s="19" t="s">
        <v>42</v>
      </c>
      <c r="B181" s="21">
        <v>0</v>
      </c>
      <c r="C181" s="22">
        <v>3.08</v>
      </c>
      <c r="D181" s="22">
        <v>3.02</v>
      </c>
      <c r="E181" s="21">
        <v>45</v>
      </c>
      <c r="F181" s="31">
        <v>78.040000000000006</v>
      </c>
      <c r="G181" s="24">
        <v>3.8</v>
      </c>
      <c r="H181" s="22">
        <v>1.27</v>
      </c>
      <c r="I181" s="21">
        <v>4</v>
      </c>
      <c r="J181" s="21">
        <v>0</v>
      </c>
      <c r="K181" s="22">
        <v>8.92</v>
      </c>
      <c r="L181" s="21">
        <v>0</v>
      </c>
      <c r="M181" s="22">
        <v>21.69</v>
      </c>
      <c r="N181" s="27">
        <f t="shared" si="4"/>
        <v>168.82000000000002</v>
      </c>
    </row>
    <row r="182" spans="1:14">
      <c r="A182" s="19" t="s">
        <v>43</v>
      </c>
      <c r="B182" s="21">
        <v>0</v>
      </c>
      <c r="C182" s="22">
        <v>0.91</v>
      </c>
      <c r="D182" s="22">
        <v>0.86</v>
      </c>
      <c r="E182" s="21">
        <v>30</v>
      </c>
      <c r="F182" s="31">
        <v>178.25</v>
      </c>
      <c r="G182" s="24">
        <v>36.1</v>
      </c>
      <c r="H182" s="22">
        <v>7.58</v>
      </c>
      <c r="I182" s="21">
        <v>3</v>
      </c>
      <c r="J182" s="22">
        <v>0.23</v>
      </c>
      <c r="K182" s="22">
        <v>3.01</v>
      </c>
      <c r="L182" s="22">
        <v>0.43</v>
      </c>
      <c r="M182" s="21">
        <v>0</v>
      </c>
      <c r="N182" s="27">
        <f t="shared" si="4"/>
        <v>260.37000000000006</v>
      </c>
    </row>
    <row r="183" spans="1:14">
      <c r="A183" s="19" t="s">
        <v>44</v>
      </c>
      <c r="B183" s="24">
        <v>7.5</v>
      </c>
      <c r="C183" s="22">
        <v>15.95</v>
      </c>
      <c r="D183" s="22">
        <v>30.36</v>
      </c>
      <c r="E183" s="21">
        <v>150</v>
      </c>
      <c r="F183" s="31">
        <v>211.97</v>
      </c>
      <c r="G183" s="24">
        <v>363.3</v>
      </c>
      <c r="H183" s="22">
        <v>40.57</v>
      </c>
      <c r="I183" s="21">
        <v>0</v>
      </c>
      <c r="J183" s="22">
        <v>24.43</v>
      </c>
      <c r="K183" s="22">
        <v>90.59</v>
      </c>
      <c r="L183" s="22">
        <v>0.43</v>
      </c>
      <c r="M183" s="22">
        <v>157.51</v>
      </c>
      <c r="N183" s="27">
        <f t="shared" si="4"/>
        <v>1092.6099999999999</v>
      </c>
    </row>
    <row r="184" spans="1:14">
      <c r="A184" s="19" t="s">
        <v>45</v>
      </c>
      <c r="B184" s="21">
        <v>0</v>
      </c>
      <c r="C184" s="22">
        <v>0.08</v>
      </c>
      <c r="D184" s="22">
        <v>0.04</v>
      </c>
      <c r="E184" s="21">
        <v>0</v>
      </c>
      <c r="F184" s="31">
        <v>20.68</v>
      </c>
      <c r="G184" s="21">
        <v>0</v>
      </c>
      <c r="H184" s="24">
        <v>0.2</v>
      </c>
      <c r="I184" s="21">
        <v>1</v>
      </c>
      <c r="J184" s="21">
        <v>0</v>
      </c>
      <c r="K184" s="21">
        <v>0</v>
      </c>
      <c r="L184" s="21">
        <v>0</v>
      </c>
      <c r="M184" s="21">
        <v>0</v>
      </c>
      <c r="N184" s="27">
        <f t="shared" si="4"/>
        <v>22</v>
      </c>
    </row>
    <row r="185" spans="1:14">
      <c r="A185" s="19" t="s">
        <v>46</v>
      </c>
      <c r="B185" s="21">
        <v>0</v>
      </c>
      <c r="C185" s="22">
        <v>1.56</v>
      </c>
      <c r="D185" s="21">
        <v>0</v>
      </c>
      <c r="E185" s="21">
        <v>0</v>
      </c>
      <c r="F185" s="31">
        <v>0.19</v>
      </c>
      <c r="G185" s="24">
        <v>1.6</v>
      </c>
      <c r="H185" s="21">
        <v>0</v>
      </c>
      <c r="I185" s="21">
        <v>0</v>
      </c>
      <c r="J185" s="21">
        <v>0</v>
      </c>
      <c r="K185" s="21">
        <v>0</v>
      </c>
      <c r="L185" s="22">
        <v>0.11</v>
      </c>
      <c r="M185" s="21">
        <v>0</v>
      </c>
      <c r="N185" s="27">
        <f t="shared" si="4"/>
        <v>3.46</v>
      </c>
    </row>
    <row r="186" spans="1:14">
      <c r="A186" s="19" t="s">
        <v>48</v>
      </c>
      <c r="B186" s="21">
        <v>0</v>
      </c>
      <c r="C186" s="22">
        <v>2.4700000000000002</v>
      </c>
      <c r="D186" s="22">
        <v>0.09</v>
      </c>
      <c r="E186" s="21">
        <v>3</v>
      </c>
      <c r="F186" s="31">
        <v>54.27</v>
      </c>
      <c r="G186" s="24">
        <v>29.1</v>
      </c>
      <c r="H186" s="22">
        <v>0.79</v>
      </c>
      <c r="I186" s="21">
        <v>4</v>
      </c>
      <c r="J186" s="22">
        <v>0.46</v>
      </c>
      <c r="K186" s="22">
        <v>1.97</v>
      </c>
      <c r="L186" s="22">
        <v>0.11</v>
      </c>
      <c r="M186" s="22">
        <v>7.99</v>
      </c>
      <c r="N186" s="27">
        <f t="shared" si="4"/>
        <v>104.25</v>
      </c>
    </row>
    <row r="187" spans="1:14">
      <c r="A187" s="19" t="s">
        <v>49</v>
      </c>
      <c r="B187" s="24">
        <v>165.3</v>
      </c>
      <c r="C187" s="22">
        <v>69.319999999999993</v>
      </c>
      <c r="D187" s="22">
        <v>9.9600000000000009</v>
      </c>
      <c r="E187" s="21">
        <v>626</v>
      </c>
      <c r="F187" s="31">
        <v>24.83</v>
      </c>
      <c r="G187" s="24">
        <v>66.900000000000006</v>
      </c>
      <c r="H187" s="22">
        <v>7.31</v>
      </c>
      <c r="I187" s="21">
        <v>143</v>
      </c>
      <c r="J187" s="22">
        <v>73.13</v>
      </c>
      <c r="K187" s="22">
        <v>252.16</v>
      </c>
      <c r="L187" s="22">
        <v>45.77</v>
      </c>
      <c r="M187" s="22">
        <v>69.62</v>
      </c>
      <c r="N187" s="27">
        <f t="shared" si="4"/>
        <v>1553.3000000000002</v>
      </c>
    </row>
    <row r="188" spans="1:14">
      <c r="A188" s="19" t="s">
        <v>50</v>
      </c>
      <c r="B188" s="21">
        <v>104</v>
      </c>
      <c r="C188" s="22">
        <v>137.22999999999999</v>
      </c>
      <c r="D188" s="22">
        <v>14.19</v>
      </c>
      <c r="E188" s="21">
        <v>1359</v>
      </c>
      <c r="F188" s="31">
        <v>1093.4100000000001</v>
      </c>
      <c r="G188" s="24">
        <v>582.20000000000005</v>
      </c>
      <c r="H188" s="22">
        <v>49.32</v>
      </c>
      <c r="I188" s="21">
        <v>67</v>
      </c>
      <c r="J188" s="22">
        <v>285.22000000000003</v>
      </c>
      <c r="K188" s="24">
        <v>674.8</v>
      </c>
      <c r="L188" s="22">
        <v>124.35</v>
      </c>
      <c r="M188" s="22">
        <v>438.28</v>
      </c>
      <c r="N188" s="27">
        <f t="shared" si="4"/>
        <v>4929</v>
      </c>
    </row>
    <row r="189" spans="1:14">
      <c r="A189" s="19" t="s">
        <v>51</v>
      </c>
      <c r="B189" s="24">
        <v>1.6</v>
      </c>
      <c r="C189" s="22">
        <v>5.81</v>
      </c>
      <c r="D189" s="24">
        <v>1.1000000000000001</v>
      </c>
      <c r="E189" s="21">
        <v>120</v>
      </c>
      <c r="F189" s="31">
        <v>28.71</v>
      </c>
      <c r="G189" s="24">
        <v>28.7</v>
      </c>
      <c r="H189" s="22">
        <v>1.62</v>
      </c>
      <c r="I189" s="21">
        <v>2</v>
      </c>
      <c r="J189" s="22">
        <v>4.13</v>
      </c>
      <c r="K189" s="22">
        <v>1.97</v>
      </c>
      <c r="L189" s="22">
        <v>0.21</v>
      </c>
      <c r="M189" s="22">
        <v>30.82</v>
      </c>
      <c r="N189" s="27">
        <f t="shared" si="4"/>
        <v>226.67</v>
      </c>
    </row>
    <row r="190" spans="1:14">
      <c r="A190" s="19" t="s">
        <v>53</v>
      </c>
      <c r="B190" s="24">
        <v>336.8</v>
      </c>
      <c r="C190" s="22">
        <v>8.74</v>
      </c>
      <c r="D190" s="22">
        <v>157.72</v>
      </c>
      <c r="E190" s="21">
        <v>3192</v>
      </c>
      <c r="F190" s="31">
        <v>572.45000000000005</v>
      </c>
      <c r="G190" s="24">
        <v>417.8</v>
      </c>
      <c r="H190" s="22">
        <v>105.32</v>
      </c>
      <c r="I190" s="21">
        <v>570</v>
      </c>
      <c r="J190" s="22">
        <v>404.04</v>
      </c>
      <c r="K190" s="22">
        <v>218.85</v>
      </c>
      <c r="L190" s="21">
        <v>216</v>
      </c>
      <c r="M190" s="22">
        <v>188.32</v>
      </c>
      <c r="N190" s="27">
        <f t="shared" si="4"/>
        <v>6388.04</v>
      </c>
    </row>
    <row r="191" spans="1:14">
      <c r="A191" s="19" t="s">
        <v>55</v>
      </c>
      <c r="B191" s="24">
        <v>24.2</v>
      </c>
      <c r="C191" s="22">
        <v>18.95</v>
      </c>
      <c r="D191" s="22">
        <v>0.01</v>
      </c>
      <c r="E191" s="21">
        <v>335</v>
      </c>
      <c r="F191" s="31">
        <v>40.93</v>
      </c>
      <c r="G191" s="24">
        <v>63.9</v>
      </c>
      <c r="H191" s="22">
        <v>0.97</v>
      </c>
      <c r="I191" s="21">
        <v>8</v>
      </c>
      <c r="J191" s="22">
        <v>83.09</v>
      </c>
      <c r="K191" s="22">
        <v>121.72</v>
      </c>
      <c r="L191" s="22">
        <v>1.82</v>
      </c>
      <c r="M191" s="21">
        <v>0</v>
      </c>
      <c r="N191" s="27">
        <f t="shared" si="4"/>
        <v>698.59</v>
      </c>
    </row>
    <row r="192" spans="1:14">
      <c r="A192" s="19" t="s">
        <v>56</v>
      </c>
      <c r="B192" s="21">
        <v>2</v>
      </c>
      <c r="C192" s="22">
        <v>3.11</v>
      </c>
      <c r="D192" s="22">
        <v>0.19</v>
      </c>
      <c r="E192" s="21">
        <v>91</v>
      </c>
      <c r="F192" s="31">
        <v>16.72</v>
      </c>
      <c r="G192" s="24">
        <v>14.1</v>
      </c>
      <c r="H192" s="21">
        <v>0</v>
      </c>
      <c r="I192" s="21">
        <v>4</v>
      </c>
      <c r="J192" s="22">
        <v>3.86</v>
      </c>
      <c r="K192" s="21">
        <v>0</v>
      </c>
      <c r="L192" s="21">
        <v>0</v>
      </c>
      <c r="M192" s="21">
        <v>0</v>
      </c>
      <c r="N192" s="27">
        <f t="shared" si="4"/>
        <v>134.98000000000002</v>
      </c>
    </row>
    <row r="193" spans="1:14">
      <c r="A193" s="19" t="s">
        <v>57</v>
      </c>
      <c r="B193" s="24">
        <v>4.0999999999999996</v>
      </c>
      <c r="C193" s="22">
        <v>27.73</v>
      </c>
      <c r="D193" s="22">
        <v>0.98</v>
      </c>
      <c r="E193" s="21">
        <v>85</v>
      </c>
      <c r="F193" s="31">
        <v>87.52</v>
      </c>
      <c r="G193" s="24">
        <v>235.5</v>
      </c>
      <c r="H193" s="22">
        <v>4.1399999999999997</v>
      </c>
      <c r="I193" s="21">
        <v>25</v>
      </c>
      <c r="J193" s="22">
        <v>39.71</v>
      </c>
      <c r="K193" s="22">
        <v>42.54</v>
      </c>
      <c r="L193" s="21">
        <v>0</v>
      </c>
      <c r="M193" s="21">
        <v>0</v>
      </c>
      <c r="N193" s="27">
        <f t="shared" si="4"/>
        <v>552.21999999999991</v>
      </c>
    </row>
    <row r="194" spans="1:14">
      <c r="A194" s="19" t="s">
        <v>58</v>
      </c>
      <c r="B194" s="21">
        <v>0</v>
      </c>
      <c r="C194" s="21">
        <v>0</v>
      </c>
      <c r="D194" s="21">
        <v>0</v>
      </c>
      <c r="E194" s="21">
        <v>0</v>
      </c>
      <c r="F194" s="30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2">
        <v>5.47</v>
      </c>
      <c r="M194" s="21">
        <v>0</v>
      </c>
      <c r="N194" s="27">
        <f t="shared" si="4"/>
        <v>5.47</v>
      </c>
    </row>
    <row r="195" spans="1:14">
      <c r="A195" s="19" t="s">
        <v>59</v>
      </c>
      <c r="B195" s="24">
        <v>287.5</v>
      </c>
      <c r="C195" s="22">
        <v>85.01</v>
      </c>
      <c r="D195" s="21">
        <v>44</v>
      </c>
      <c r="E195" s="21">
        <v>919</v>
      </c>
      <c r="F195" s="32">
        <v>44.7</v>
      </c>
      <c r="G195" s="21">
        <v>645</v>
      </c>
      <c r="H195" s="22">
        <v>31.27</v>
      </c>
      <c r="I195" s="21">
        <v>16</v>
      </c>
      <c r="J195" s="22">
        <v>251.45</v>
      </c>
      <c r="K195" s="24">
        <v>214.8</v>
      </c>
      <c r="L195" s="22">
        <v>54.56</v>
      </c>
      <c r="M195" s="22">
        <v>583.24</v>
      </c>
      <c r="N195" s="27">
        <f t="shared" si="4"/>
        <v>3176.5299999999997</v>
      </c>
    </row>
    <row r="196" spans="1:14">
      <c r="A196" s="19" t="s">
        <v>60</v>
      </c>
      <c r="B196" s="24">
        <v>14.3</v>
      </c>
      <c r="C196" s="22">
        <v>0.68</v>
      </c>
      <c r="D196" s="22">
        <v>0.35</v>
      </c>
      <c r="E196" s="21">
        <v>16</v>
      </c>
      <c r="F196" s="30">
        <v>0</v>
      </c>
      <c r="G196" s="24">
        <v>11.2</v>
      </c>
      <c r="H196" s="22">
        <v>0.17</v>
      </c>
      <c r="I196" s="21">
        <v>0</v>
      </c>
      <c r="J196" s="22">
        <v>12.89</v>
      </c>
      <c r="K196" s="22">
        <v>102.32</v>
      </c>
      <c r="L196" s="22">
        <v>11.26</v>
      </c>
      <c r="M196" s="22">
        <v>3.42</v>
      </c>
      <c r="N196" s="27">
        <f t="shared" si="4"/>
        <v>172.58999999999997</v>
      </c>
    </row>
    <row r="197" spans="1:14">
      <c r="A197" s="19" t="s">
        <v>61</v>
      </c>
      <c r="B197" s="21">
        <v>6</v>
      </c>
      <c r="C197" s="22">
        <v>0.04</v>
      </c>
      <c r="D197" s="22">
        <v>0.83</v>
      </c>
      <c r="E197" s="21">
        <v>25</v>
      </c>
      <c r="F197" s="31">
        <v>9.5299999999999994</v>
      </c>
      <c r="G197" s="24">
        <v>32.4</v>
      </c>
      <c r="H197" s="22">
        <v>0.87</v>
      </c>
      <c r="I197" s="21">
        <v>0</v>
      </c>
      <c r="J197" s="22">
        <v>8.07</v>
      </c>
      <c r="K197" s="22">
        <v>3.74</v>
      </c>
      <c r="L197" s="21">
        <v>6</v>
      </c>
      <c r="M197" s="22">
        <v>2.2799999999999998</v>
      </c>
      <c r="N197" s="27">
        <f t="shared" si="4"/>
        <v>94.76</v>
      </c>
    </row>
    <row r="198" spans="1:14">
      <c r="A198" s="19" t="s">
        <v>62</v>
      </c>
      <c r="B198" s="24">
        <v>18.5</v>
      </c>
      <c r="C198" s="22">
        <v>6.34</v>
      </c>
      <c r="D198" s="22">
        <v>1.33</v>
      </c>
      <c r="E198" s="21">
        <v>154</v>
      </c>
      <c r="F198" s="31">
        <v>434.01</v>
      </c>
      <c r="G198" s="24">
        <v>525.1</v>
      </c>
      <c r="H198" s="22">
        <v>7.79</v>
      </c>
      <c r="I198" s="21">
        <v>3</v>
      </c>
      <c r="J198" s="22">
        <v>78.61</v>
      </c>
      <c r="K198" s="22">
        <v>527.25</v>
      </c>
      <c r="L198" s="22">
        <v>37.950000000000003</v>
      </c>
      <c r="M198" s="22">
        <v>25.11</v>
      </c>
      <c r="N198" s="27">
        <f t="shared" si="4"/>
        <v>1818.99</v>
      </c>
    </row>
    <row r="199" spans="1:14">
      <c r="A199" s="19" t="s">
        <v>63</v>
      </c>
      <c r="B199" s="24">
        <v>1.1000000000000001</v>
      </c>
      <c r="C199" s="24">
        <v>2.2000000000000002</v>
      </c>
      <c r="D199" s="22">
        <v>0.67</v>
      </c>
      <c r="E199" s="21">
        <v>64</v>
      </c>
      <c r="F199" s="31">
        <v>9.18</v>
      </c>
      <c r="G199" s="24">
        <v>8.1</v>
      </c>
      <c r="H199" s="22">
        <v>0.68</v>
      </c>
      <c r="I199" s="21">
        <v>3</v>
      </c>
      <c r="J199" s="22">
        <v>5.16</v>
      </c>
      <c r="K199" s="22">
        <v>2.08</v>
      </c>
      <c r="L199" s="22">
        <v>1.39</v>
      </c>
      <c r="M199" s="22">
        <v>45.65</v>
      </c>
      <c r="N199" s="27">
        <f t="shared" si="4"/>
        <v>143.21</v>
      </c>
    </row>
    <row r="200" spans="1:14">
      <c r="A200" s="19" t="s">
        <v>65</v>
      </c>
      <c r="B200" s="24">
        <v>4.3</v>
      </c>
      <c r="C200" s="22">
        <v>1.33</v>
      </c>
      <c r="D200" s="22">
        <v>1.62</v>
      </c>
      <c r="E200" s="21">
        <v>13</v>
      </c>
      <c r="F200" s="31">
        <v>43.02</v>
      </c>
      <c r="G200" s="24">
        <v>143.69999999999999</v>
      </c>
      <c r="H200" s="22">
        <v>0.73</v>
      </c>
      <c r="I200" s="21">
        <v>9</v>
      </c>
      <c r="J200" s="22">
        <v>14.38</v>
      </c>
      <c r="K200" s="22">
        <v>15.05</v>
      </c>
      <c r="L200" s="22">
        <v>8.68</v>
      </c>
      <c r="M200" s="22">
        <v>9.1300000000000008</v>
      </c>
      <c r="N200" s="27">
        <f t="shared" si="4"/>
        <v>263.94</v>
      </c>
    </row>
    <row r="201" spans="1:14">
      <c r="A201" s="19" t="s">
        <v>66</v>
      </c>
      <c r="B201" s="24">
        <v>5.2</v>
      </c>
      <c r="C201" s="22">
        <v>0.04</v>
      </c>
      <c r="D201" s="22">
        <v>0.39</v>
      </c>
      <c r="E201" s="21">
        <v>93</v>
      </c>
      <c r="F201" s="31">
        <v>0.06</v>
      </c>
      <c r="G201" s="24">
        <v>101.7</v>
      </c>
      <c r="H201" s="22">
        <v>2.98</v>
      </c>
      <c r="I201" s="21">
        <v>13</v>
      </c>
      <c r="J201" s="24">
        <v>6.1</v>
      </c>
      <c r="K201" s="24">
        <v>24.7</v>
      </c>
      <c r="L201" s="22">
        <v>0.64</v>
      </c>
      <c r="M201" s="22">
        <v>14.84</v>
      </c>
      <c r="N201" s="27">
        <f t="shared" si="4"/>
        <v>262.64999999999992</v>
      </c>
    </row>
    <row r="202" spans="1:14">
      <c r="A202" s="19" t="s">
        <v>68</v>
      </c>
      <c r="B202" s="24">
        <v>0.9</v>
      </c>
      <c r="C202" s="22">
        <v>0.04</v>
      </c>
      <c r="D202" s="24">
        <v>0.1</v>
      </c>
      <c r="E202" s="21">
        <v>1</v>
      </c>
      <c r="F202" s="31">
        <v>15.78</v>
      </c>
      <c r="G202" s="24">
        <v>8.1</v>
      </c>
      <c r="H202" s="22">
        <v>0.85</v>
      </c>
      <c r="I202" s="21">
        <v>0</v>
      </c>
      <c r="J202" s="22">
        <v>0.83</v>
      </c>
      <c r="K202" s="22">
        <v>9.75</v>
      </c>
      <c r="L202" s="22">
        <v>1.82</v>
      </c>
      <c r="M202" s="21">
        <v>0</v>
      </c>
      <c r="N202" s="27">
        <f t="shared" si="4"/>
        <v>39.17</v>
      </c>
    </row>
    <row r="203" spans="1:14">
      <c r="A203" s="19" t="s">
        <v>69</v>
      </c>
      <c r="B203" s="24">
        <v>3.8</v>
      </c>
      <c r="C203" s="22">
        <v>3.49</v>
      </c>
      <c r="D203" s="22">
        <v>0.96</v>
      </c>
      <c r="E203" s="21">
        <v>90</v>
      </c>
      <c r="F203" s="31">
        <v>26.31</v>
      </c>
      <c r="G203" s="24">
        <v>212.5</v>
      </c>
      <c r="H203" s="22">
        <v>2.58</v>
      </c>
      <c r="I203" s="21">
        <v>15</v>
      </c>
      <c r="J203" s="22">
        <v>9.94</v>
      </c>
      <c r="K203" s="22">
        <v>49.19</v>
      </c>
      <c r="L203" s="22">
        <v>2.14</v>
      </c>
      <c r="M203" s="22">
        <v>31.96</v>
      </c>
      <c r="N203" s="27">
        <f t="shared" si="4"/>
        <v>447.86999999999995</v>
      </c>
    </row>
    <row r="204" spans="1:14">
      <c r="A204" s="19" t="s">
        <v>71</v>
      </c>
      <c r="B204" s="24">
        <v>15.5</v>
      </c>
      <c r="C204" s="22">
        <v>13.56</v>
      </c>
      <c r="D204" s="22">
        <v>0.62</v>
      </c>
      <c r="E204" s="21">
        <v>274</v>
      </c>
      <c r="F204" s="31">
        <v>65.61</v>
      </c>
      <c r="G204" s="24">
        <v>82.7</v>
      </c>
      <c r="H204" s="22">
        <v>10.83</v>
      </c>
      <c r="I204" s="21">
        <v>39</v>
      </c>
      <c r="J204" s="22">
        <v>41.48</v>
      </c>
      <c r="K204" s="22">
        <v>55.62</v>
      </c>
      <c r="L204" s="24">
        <v>4.5</v>
      </c>
      <c r="M204" s="22">
        <v>59.35</v>
      </c>
      <c r="N204" s="27">
        <f t="shared" si="4"/>
        <v>662.77</v>
      </c>
    </row>
    <row r="205" spans="1:14">
      <c r="A205" s="19" t="s">
        <v>72</v>
      </c>
      <c r="B205" s="24">
        <v>29.5</v>
      </c>
      <c r="C205" s="22">
        <v>36.54</v>
      </c>
      <c r="D205" s="22">
        <v>5.54</v>
      </c>
      <c r="E205" s="21">
        <v>274</v>
      </c>
      <c r="F205" s="31">
        <v>228.52</v>
      </c>
      <c r="G205" s="24">
        <v>259.8</v>
      </c>
      <c r="H205" s="22">
        <v>10.45</v>
      </c>
      <c r="I205" s="21">
        <v>80</v>
      </c>
      <c r="J205" s="22">
        <v>79.72</v>
      </c>
      <c r="K205" s="22">
        <v>25.01</v>
      </c>
      <c r="L205" s="22">
        <v>19.829999999999998</v>
      </c>
      <c r="M205" s="22">
        <v>299.04000000000002</v>
      </c>
      <c r="N205" s="27">
        <f t="shared" si="4"/>
        <v>1347.95</v>
      </c>
    </row>
    <row r="206" spans="1:14">
      <c r="A206" s="19" t="s">
        <v>73</v>
      </c>
      <c r="B206" s="24">
        <v>8.9</v>
      </c>
      <c r="C206" s="22">
        <v>3.57</v>
      </c>
      <c r="D206" s="22">
        <v>3.33</v>
      </c>
      <c r="E206" s="21">
        <v>225</v>
      </c>
      <c r="F206" s="31">
        <v>54.12</v>
      </c>
      <c r="G206" s="21">
        <v>36</v>
      </c>
      <c r="H206" s="22">
        <v>1.43</v>
      </c>
      <c r="I206" s="21">
        <v>2</v>
      </c>
      <c r="J206" s="22">
        <v>15.91</v>
      </c>
      <c r="K206" s="24">
        <v>10.9</v>
      </c>
      <c r="L206" s="22">
        <v>2.68</v>
      </c>
      <c r="M206" s="22">
        <v>31.96</v>
      </c>
      <c r="N206" s="27">
        <f t="shared" si="4"/>
        <v>395.8</v>
      </c>
    </row>
    <row r="207" spans="1:14">
      <c r="A207" s="19" t="s">
        <v>74</v>
      </c>
      <c r="B207" s="24">
        <v>14.7</v>
      </c>
      <c r="C207" s="21">
        <v>0</v>
      </c>
      <c r="D207" s="22">
        <v>0.08</v>
      </c>
      <c r="E207" s="21">
        <v>0</v>
      </c>
      <c r="F207" s="31">
        <v>42.98</v>
      </c>
      <c r="G207" s="24">
        <v>123.8</v>
      </c>
      <c r="H207" s="21">
        <v>0</v>
      </c>
      <c r="I207" s="21">
        <v>7</v>
      </c>
      <c r="J207" s="22">
        <v>1.0900000000000001</v>
      </c>
      <c r="K207" s="22">
        <v>65.89</v>
      </c>
      <c r="L207" s="22">
        <v>4.18</v>
      </c>
      <c r="M207" s="22">
        <v>3.42</v>
      </c>
      <c r="N207" s="27">
        <f t="shared" si="4"/>
        <v>263.14000000000004</v>
      </c>
    </row>
    <row r="208" spans="1:14">
      <c r="A208" s="19" t="s">
        <v>76</v>
      </c>
      <c r="B208" s="21">
        <v>0</v>
      </c>
      <c r="C208" s="23" t="s">
        <v>116</v>
      </c>
      <c r="D208" s="21">
        <v>0</v>
      </c>
      <c r="E208" s="21">
        <v>0</v>
      </c>
      <c r="F208" s="30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7">
        <f t="shared" si="4"/>
        <v>0</v>
      </c>
    </row>
    <row r="209" spans="1:14">
      <c r="A209" s="19" t="s">
        <v>75</v>
      </c>
      <c r="B209" s="24">
        <v>18.2</v>
      </c>
      <c r="C209" s="22">
        <v>14.32</v>
      </c>
      <c r="D209" s="22">
        <v>23.64</v>
      </c>
      <c r="E209" s="21">
        <v>527</v>
      </c>
      <c r="F209" s="32">
        <v>135.19999999999999</v>
      </c>
      <c r="G209" s="24">
        <v>226.1</v>
      </c>
      <c r="H209" s="22">
        <v>17.32</v>
      </c>
      <c r="I209" s="21">
        <v>56</v>
      </c>
      <c r="J209" s="22">
        <v>36.18</v>
      </c>
      <c r="K209" s="22">
        <v>51.26</v>
      </c>
      <c r="L209" s="21">
        <v>9</v>
      </c>
      <c r="M209" s="24">
        <v>303.60000000000002</v>
      </c>
      <c r="N209" s="27">
        <f t="shared" si="4"/>
        <v>1417.8200000000002</v>
      </c>
    </row>
    <row r="210" spans="1:14">
      <c r="A210" s="19" t="s">
        <v>78</v>
      </c>
      <c r="B210" s="21">
        <v>129</v>
      </c>
      <c r="C210" s="22">
        <v>31.11</v>
      </c>
      <c r="D210" s="22">
        <v>0.97</v>
      </c>
      <c r="E210" s="21">
        <v>526</v>
      </c>
      <c r="F210" s="31">
        <v>692.32</v>
      </c>
      <c r="G210" s="24">
        <v>510.7</v>
      </c>
      <c r="H210" s="22">
        <v>8.19</v>
      </c>
      <c r="I210" s="21">
        <v>419</v>
      </c>
      <c r="J210" s="22">
        <v>112.59</v>
      </c>
      <c r="K210" s="22">
        <v>462.81</v>
      </c>
      <c r="L210" s="22">
        <v>7.29</v>
      </c>
      <c r="M210" s="22">
        <v>202.02</v>
      </c>
      <c r="N210" s="27">
        <f t="shared" si="4"/>
        <v>3102</v>
      </c>
    </row>
    <row r="211" spans="1:14">
      <c r="A211" s="19" t="s">
        <v>79</v>
      </c>
      <c r="B211" s="24">
        <v>1.9</v>
      </c>
      <c r="C211" s="22">
        <v>0.49</v>
      </c>
      <c r="D211" s="22">
        <v>2.3199999999999998</v>
      </c>
      <c r="E211" s="21">
        <v>402</v>
      </c>
      <c r="F211" s="31">
        <v>84.02</v>
      </c>
      <c r="G211" s="24">
        <v>184.2</v>
      </c>
      <c r="H211" s="22">
        <v>9.08</v>
      </c>
      <c r="I211" s="21">
        <v>15</v>
      </c>
      <c r="J211" s="22">
        <v>29.51</v>
      </c>
      <c r="K211" s="24">
        <v>30.3</v>
      </c>
      <c r="L211" s="22">
        <v>0.64</v>
      </c>
      <c r="M211" s="22">
        <v>7.99</v>
      </c>
      <c r="N211" s="27">
        <f t="shared" si="4"/>
        <v>767.44999999999993</v>
      </c>
    </row>
    <row r="212" spans="1:14">
      <c r="A212" s="19" t="s">
        <v>80</v>
      </c>
      <c r="B212" s="21">
        <v>0</v>
      </c>
      <c r="C212" s="22">
        <v>0.27</v>
      </c>
      <c r="D212" s="21">
        <v>0</v>
      </c>
      <c r="E212" s="21">
        <v>0</v>
      </c>
      <c r="F212" s="30">
        <v>0</v>
      </c>
      <c r="G212" s="24">
        <v>10.199999999999999</v>
      </c>
      <c r="H212" s="22">
        <v>0.16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7">
        <f t="shared" si="4"/>
        <v>10.629999999999999</v>
      </c>
    </row>
    <row r="213" spans="1:14">
      <c r="A213" s="19" t="s">
        <v>81</v>
      </c>
      <c r="B213" s="24">
        <v>3.5</v>
      </c>
      <c r="C213" s="22">
        <v>1.06</v>
      </c>
      <c r="D213" s="22">
        <v>0.41</v>
      </c>
      <c r="E213" s="21">
        <v>143</v>
      </c>
      <c r="F213" s="31">
        <v>41.09</v>
      </c>
      <c r="G213" s="24">
        <v>461.6</v>
      </c>
      <c r="H213" s="22">
        <v>2.06</v>
      </c>
      <c r="I213" s="21">
        <v>26</v>
      </c>
      <c r="J213" s="22">
        <v>32.99</v>
      </c>
      <c r="K213" s="22">
        <v>32.69</v>
      </c>
      <c r="L213" s="22">
        <v>1.18</v>
      </c>
      <c r="M213" s="22">
        <v>28.53</v>
      </c>
      <c r="N213" s="27">
        <f t="shared" si="4"/>
        <v>774.11</v>
      </c>
    </row>
    <row r="214" spans="1:14">
      <c r="A214" s="19" t="s">
        <v>83</v>
      </c>
      <c r="B214" s="24">
        <v>3.2</v>
      </c>
      <c r="C214" s="22">
        <v>2.92</v>
      </c>
      <c r="D214" s="22">
        <v>0.43</v>
      </c>
      <c r="E214" s="21">
        <v>90</v>
      </c>
      <c r="F214" s="31">
        <v>27.95</v>
      </c>
      <c r="G214" s="24">
        <v>105.7</v>
      </c>
      <c r="H214" s="22">
        <v>16.04</v>
      </c>
      <c r="I214" s="21">
        <v>23</v>
      </c>
      <c r="J214" s="22">
        <v>9.5299999999999994</v>
      </c>
      <c r="K214" s="22">
        <v>65.89</v>
      </c>
      <c r="L214" s="22">
        <v>1.29</v>
      </c>
      <c r="M214" s="22">
        <v>81.040000000000006</v>
      </c>
      <c r="N214" s="27">
        <f t="shared" si="4"/>
        <v>426.99</v>
      </c>
    </row>
    <row r="215" spans="1:14">
      <c r="A215" s="19" t="s">
        <v>84</v>
      </c>
      <c r="B215" s="24">
        <v>30.8</v>
      </c>
      <c r="C215" s="22">
        <v>6.95</v>
      </c>
      <c r="D215" s="24">
        <v>0.6</v>
      </c>
      <c r="E215" s="21">
        <v>423</v>
      </c>
      <c r="F215" s="31">
        <v>162.71</v>
      </c>
      <c r="G215" s="21">
        <v>133</v>
      </c>
      <c r="H215" s="22">
        <v>4.9400000000000004</v>
      </c>
      <c r="I215" s="21">
        <v>55</v>
      </c>
      <c r="J215" s="22">
        <v>37.549999999999997</v>
      </c>
      <c r="K215" s="22">
        <v>94.12</v>
      </c>
      <c r="L215" s="22">
        <v>9.43</v>
      </c>
      <c r="M215" s="22">
        <v>73.05</v>
      </c>
      <c r="N215" s="27">
        <f t="shared" si="4"/>
        <v>1031.1500000000001</v>
      </c>
    </row>
    <row r="216" spans="1:14">
      <c r="A216" s="19" t="s">
        <v>85</v>
      </c>
      <c r="B216" s="24">
        <v>54.5</v>
      </c>
      <c r="C216" s="22">
        <v>1.94</v>
      </c>
      <c r="D216" s="22">
        <v>0.16</v>
      </c>
      <c r="E216" s="21">
        <v>227</v>
      </c>
      <c r="F216" s="30">
        <v>359</v>
      </c>
      <c r="G216" s="24">
        <v>70.099999999999994</v>
      </c>
      <c r="H216" s="22">
        <v>16.73</v>
      </c>
      <c r="I216" s="21">
        <v>86</v>
      </c>
      <c r="J216" s="22">
        <v>9.64</v>
      </c>
      <c r="K216" s="22">
        <v>22.31</v>
      </c>
      <c r="L216" s="24">
        <v>1.5</v>
      </c>
      <c r="M216" s="22">
        <v>59.35</v>
      </c>
      <c r="N216" s="27">
        <f t="shared" si="4"/>
        <v>908.23</v>
      </c>
    </row>
    <row r="217" spans="1:14">
      <c r="A217" s="19" t="s">
        <v>86</v>
      </c>
      <c r="B217" s="24">
        <v>0.1</v>
      </c>
      <c r="C217" s="21">
        <v>0</v>
      </c>
      <c r="D217" s="22">
        <v>0.18</v>
      </c>
      <c r="E217" s="21">
        <v>5</v>
      </c>
      <c r="F217" s="31">
        <v>14.35</v>
      </c>
      <c r="G217" s="24">
        <v>21.1</v>
      </c>
      <c r="H217" s="22">
        <v>0.23</v>
      </c>
      <c r="I217" s="21">
        <v>0</v>
      </c>
      <c r="J217" s="22">
        <v>0.71</v>
      </c>
      <c r="K217" s="22">
        <v>0.62</v>
      </c>
      <c r="L217" s="22">
        <v>0.64</v>
      </c>
      <c r="M217" s="21">
        <v>0</v>
      </c>
      <c r="N217" s="27">
        <f t="shared" si="4"/>
        <v>42.93</v>
      </c>
    </row>
    <row r="218" spans="1:14">
      <c r="A218" s="19" t="s">
        <v>88</v>
      </c>
      <c r="B218" s="24">
        <v>14.4</v>
      </c>
      <c r="C218" s="22">
        <v>8.89</v>
      </c>
      <c r="D218" s="22">
        <v>4.45</v>
      </c>
      <c r="E218" s="21">
        <v>579</v>
      </c>
      <c r="F218" s="31">
        <v>270.35000000000002</v>
      </c>
      <c r="G218" s="24">
        <v>308.5</v>
      </c>
      <c r="H218" s="22">
        <v>10.55</v>
      </c>
      <c r="I218" s="21">
        <v>35</v>
      </c>
      <c r="J218" s="22">
        <v>36.590000000000003</v>
      </c>
      <c r="K218" s="22">
        <v>114.56</v>
      </c>
      <c r="L218" s="22">
        <v>10.72</v>
      </c>
      <c r="M218" s="22">
        <v>2.2799999999999998</v>
      </c>
      <c r="N218" s="27">
        <f t="shared" si="4"/>
        <v>1395.29</v>
      </c>
    </row>
    <row r="219" spans="1:14" ht="15.6">
      <c r="A219" s="7" t="s">
        <v>89</v>
      </c>
      <c r="B219" s="24">
        <v>0.1</v>
      </c>
      <c r="C219" s="21">
        <v>0</v>
      </c>
      <c r="D219" s="22">
        <v>0.01</v>
      </c>
      <c r="E219" s="21">
        <v>0</v>
      </c>
      <c r="F219" s="31">
        <v>7.82</v>
      </c>
      <c r="G219" s="24">
        <v>6.7</v>
      </c>
      <c r="H219" s="22">
        <v>0.81</v>
      </c>
      <c r="I219" s="21">
        <v>3</v>
      </c>
      <c r="J219" s="22">
        <v>1.05</v>
      </c>
      <c r="K219" s="22">
        <v>7.26</v>
      </c>
      <c r="L219" s="22">
        <v>0.86</v>
      </c>
      <c r="M219" s="21">
        <v>0</v>
      </c>
      <c r="N219" s="27">
        <f t="shared" si="4"/>
        <v>27.61</v>
      </c>
    </row>
    <row r="220" spans="1:14" ht="15.6">
      <c r="A220" s="7" t="s">
        <v>90</v>
      </c>
      <c r="B220" s="21">
        <v>0</v>
      </c>
      <c r="C220" s="21">
        <v>0</v>
      </c>
      <c r="D220" s="21">
        <v>0</v>
      </c>
      <c r="E220" s="21">
        <v>0</v>
      </c>
      <c r="F220" s="30">
        <v>0</v>
      </c>
      <c r="G220" s="24">
        <v>0.1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7">
        <f t="shared" si="4"/>
        <v>0.1</v>
      </c>
    </row>
    <row r="221" spans="1:14" ht="15.6">
      <c r="A221" s="7" t="s">
        <v>91</v>
      </c>
      <c r="B221" s="24">
        <v>0.3</v>
      </c>
      <c r="C221" s="21">
        <v>0</v>
      </c>
      <c r="D221" s="21">
        <v>0</v>
      </c>
      <c r="E221" s="21">
        <v>0</v>
      </c>
      <c r="F221" s="30">
        <v>0</v>
      </c>
      <c r="G221" s="24">
        <v>132.69999999999999</v>
      </c>
      <c r="H221" s="21">
        <v>0</v>
      </c>
      <c r="I221" s="21">
        <v>1</v>
      </c>
      <c r="J221" s="21">
        <v>0</v>
      </c>
      <c r="K221" s="22">
        <v>17.54</v>
      </c>
      <c r="L221" s="22">
        <v>0.32</v>
      </c>
      <c r="M221" s="21">
        <v>0</v>
      </c>
      <c r="N221" s="27">
        <f t="shared" si="4"/>
        <v>151.85999999999999</v>
      </c>
    </row>
    <row r="222" spans="1:14" ht="15.6">
      <c r="A222" s="7" t="s">
        <v>93</v>
      </c>
      <c r="B222" s="24">
        <v>0.6</v>
      </c>
      <c r="C222" s="21">
        <v>0</v>
      </c>
      <c r="D222" s="22">
        <v>0.02</v>
      </c>
      <c r="E222" s="21">
        <v>0</v>
      </c>
      <c r="F222" s="31">
        <v>9.42</v>
      </c>
      <c r="G222" s="24">
        <v>82.5</v>
      </c>
      <c r="H222" s="21">
        <v>0</v>
      </c>
      <c r="I222" s="21">
        <v>0</v>
      </c>
      <c r="J222" s="22">
        <v>0.25</v>
      </c>
      <c r="K222" s="21">
        <v>0</v>
      </c>
      <c r="L222" s="22">
        <v>0.86</v>
      </c>
      <c r="M222" s="21">
        <v>0</v>
      </c>
      <c r="N222" s="27">
        <f t="shared" si="4"/>
        <v>93.649999999999991</v>
      </c>
    </row>
    <row r="223" spans="1:14" ht="15.6">
      <c r="A223" s="7" t="s">
        <v>95</v>
      </c>
      <c r="B223" s="24">
        <v>2.2000000000000002</v>
      </c>
      <c r="C223" s="24">
        <v>0.8</v>
      </c>
      <c r="D223" s="22">
        <v>0.51</v>
      </c>
      <c r="E223" s="21">
        <v>50</v>
      </c>
      <c r="F223" s="31">
        <v>9.51</v>
      </c>
      <c r="G223" s="24">
        <v>27.7</v>
      </c>
      <c r="H223" s="22">
        <v>0.95</v>
      </c>
      <c r="I223" s="21">
        <v>7</v>
      </c>
      <c r="J223" s="22">
        <v>1.62</v>
      </c>
      <c r="K223" s="22">
        <v>3.22</v>
      </c>
      <c r="L223" s="22">
        <v>3.43</v>
      </c>
      <c r="M223" s="21">
        <v>0</v>
      </c>
      <c r="N223" s="27">
        <f t="shared" si="4"/>
        <v>106.94000000000001</v>
      </c>
    </row>
    <row r="224" spans="1:14" ht="15.6">
      <c r="A224" s="7" t="s">
        <v>96</v>
      </c>
      <c r="B224" s="24">
        <v>0.3</v>
      </c>
      <c r="C224" s="22">
        <v>3.57</v>
      </c>
      <c r="D224" s="21">
        <v>0</v>
      </c>
      <c r="E224" s="21">
        <v>23</v>
      </c>
      <c r="F224" s="31">
        <v>8.73</v>
      </c>
      <c r="G224" s="24">
        <v>9.1</v>
      </c>
      <c r="H224" s="22">
        <v>0.36</v>
      </c>
      <c r="I224" s="21">
        <v>6</v>
      </c>
      <c r="J224" s="24">
        <v>1.4</v>
      </c>
      <c r="K224" s="22">
        <v>52.61</v>
      </c>
      <c r="L224" s="21">
        <v>0</v>
      </c>
      <c r="M224" s="21">
        <v>0</v>
      </c>
      <c r="N224" s="27">
        <f t="shared" si="4"/>
        <v>105.07</v>
      </c>
    </row>
    <row r="225" spans="1:14" ht="15.6">
      <c r="A225" s="7" t="s">
        <v>97</v>
      </c>
      <c r="B225" s="24">
        <v>0.2</v>
      </c>
      <c r="C225" s="22">
        <v>0.23</v>
      </c>
      <c r="D225" s="22">
        <v>0.03</v>
      </c>
      <c r="E225" s="21">
        <v>12</v>
      </c>
      <c r="F225" s="31">
        <v>7.33</v>
      </c>
      <c r="G225" s="24">
        <v>0.3</v>
      </c>
      <c r="H225" s="21">
        <v>0</v>
      </c>
      <c r="I225" s="21">
        <v>1</v>
      </c>
      <c r="J225" s="22">
        <v>0.47</v>
      </c>
      <c r="K225" s="21">
        <v>0</v>
      </c>
      <c r="L225" s="22">
        <v>0.11</v>
      </c>
      <c r="M225" s="21">
        <v>0</v>
      </c>
      <c r="N225" s="27">
        <f t="shared" si="4"/>
        <v>21.669999999999998</v>
      </c>
    </row>
    <row r="226" spans="1:14" ht="15.6">
      <c r="A226" s="7" t="s">
        <v>98</v>
      </c>
      <c r="B226" s="21">
        <v>0</v>
      </c>
      <c r="C226" s="21">
        <v>0</v>
      </c>
      <c r="D226" s="21">
        <v>0</v>
      </c>
      <c r="E226" s="21">
        <v>0</v>
      </c>
      <c r="F226" s="30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7">
        <f t="shared" si="4"/>
        <v>0</v>
      </c>
    </row>
    <row r="227" spans="1:14" ht="15.6">
      <c r="A227" s="7" t="s">
        <v>99</v>
      </c>
      <c r="B227" s="21">
        <v>0</v>
      </c>
      <c r="C227" s="23" t="s">
        <v>116</v>
      </c>
      <c r="D227" s="21">
        <v>0</v>
      </c>
      <c r="E227" s="21">
        <v>0</v>
      </c>
      <c r="F227" s="30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7">
        <f t="shared" si="4"/>
        <v>0</v>
      </c>
    </row>
    <row r="228" spans="1:14" ht="15.6">
      <c r="A228" s="7" t="s">
        <v>101</v>
      </c>
      <c r="B228" s="24">
        <v>0.3</v>
      </c>
      <c r="C228" s="22">
        <v>1.71</v>
      </c>
      <c r="D228" s="22">
        <v>0.55000000000000004</v>
      </c>
      <c r="E228" s="21">
        <v>260</v>
      </c>
      <c r="F228" s="30">
        <v>0</v>
      </c>
      <c r="G228" s="24">
        <v>77.8</v>
      </c>
      <c r="H228" s="24">
        <v>1.7</v>
      </c>
      <c r="I228" s="21">
        <v>13</v>
      </c>
      <c r="J228" s="22">
        <v>1.56</v>
      </c>
      <c r="K228" s="22">
        <v>43.89</v>
      </c>
      <c r="L228" s="22">
        <v>14.58</v>
      </c>
      <c r="M228" s="24">
        <v>19.399999999999999</v>
      </c>
      <c r="N228" s="27">
        <f t="shared" si="4"/>
        <v>434.48999999999995</v>
      </c>
    </row>
    <row r="229" spans="1:14" ht="15.6">
      <c r="A229" s="7" t="s">
        <v>102</v>
      </c>
      <c r="B229" s="24">
        <v>1.1000000000000001</v>
      </c>
      <c r="C229" s="22">
        <v>1.52</v>
      </c>
      <c r="D229" s="22">
        <v>0.11</v>
      </c>
      <c r="E229" s="21">
        <v>1</v>
      </c>
      <c r="F229" s="31">
        <v>79.239999999999995</v>
      </c>
      <c r="G229" s="24">
        <v>15.1</v>
      </c>
      <c r="H229" s="22">
        <v>1.04</v>
      </c>
      <c r="I229" s="21">
        <v>4</v>
      </c>
      <c r="J229" s="22">
        <v>4.51</v>
      </c>
      <c r="K229" s="22">
        <v>4.88</v>
      </c>
      <c r="L229" s="22">
        <v>1.39</v>
      </c>
      <c r="M229" s="21">
        <v>0</v>
      </c>
      <c r="N229" s="27">
        <f t="shared" ref="N229:N230" si="5">SUM(B229:M229)</f>
        <v>113.89</v>
      </c>
    </row>
    <row r="230" spans="1:14">
      <c r="A230" s="19" t="s">
        <v>103</v>
      </c>
      <c r="B230" s="21">
        <v>3178</v>
      </c>
      <c r="C230" s="22">
        <v>2186.2600000000002</v>
      </c>
      <c r="D230" s="22">
        <v>819.12</v>
      </c>
      <c r="E230" s="21">
        <v>28848</v>
      </c>
      <c r="F230" s="31">
        <v>12013.66</v>
      </c>
      <c r="G230" s="21">
        <v>17789</v>
      </c>
      <c r="H230" s="22">
        <v>1182.06</v>
      </c>
      <c r="I230" s="21">
        <v>5667</v>
      </c>
      <c r="J230" s="22">
        <v>4572.3100000000004</v>
      </c>
      <c r="K230" s="22">
        <v>9606.5400000000009</v>
      </c>
      <c r="L230" s="22">
        <v>1228.1600000000001</v>
      </c>
      <c r="M230" s="22">
        <v>8693.77</v>
      </c>
      <c r="N230" s="27">
        <f t="shared" si="5"/>
        <v>95783.87999999999</v>
      </c>
    </row>
    <row r="232" spans="1:14">
      <c r="A232" s="17" t="s">
        <v>117</v>
      </c>
    </row>
    <row r="233" spans="1:14">
      <c r="A233" s="17" t="s">
        <v>116</v>
      </c>
      <c r="B233" s="17" t="s">
        <v>109</v>
      </c>
    </row>
    <row r="235" spans="1:14">
      <c r="A235" s="17" t="s">
        <v>4</v>
      </c>
      <c r="B235" s="17" t="s">
        <v>108</v>
      </c>
    </row>
    <row r="236" spans="1:14">
      <c r="A236" s="17" t="s">
        <v>5</v>
      </c>
      <c r="B236" s="17" t="s">
        <v>103</v>
      </c>
    </row>
    <row r="237" spans="1:14">
      <c r="A237" s="17" t="s">
        <v>6</v>
      </c>
      <c r="B237" s="17" t="s">
        <v>120</v>
      </c>
    </row>
    <row r="238" spans="1:14">
      <c r="A238" s="17" t="s">
        <v>113</v>
      </c>
      <c r="B238" s="17" t="s">
        <v>114</v>
      </c>
    </row>
    <row r="240" spans="1:14">
      <c r="A240" s="19" t="s">
        <v>115</v>
      </c>
      <c r="B240" s="19" t="s">
        <v>8</v>
      </c>
      <c r="C240" s="19" t="s">
        <v>9</v>
      </c>
      <c r="D240" s="19" t="s">
        <v>10</v>
      </c>
      <c r="E240" s="19" t="s">
        <v>11</v>
      </c>
      <c r="F240" s="29" t="s">
        <v>12</v>
      </c>
      <c r="G240" s="19" t="s">
        <v>13</v>
      </c>
      <c r="H240" s="19" t="s">
        <v>14</v>
      </c>
      <c r="I240" s="19" t="s">
        <v>15</v>
      </c>
      <c r="J240" s="19" t="s">
        <v>16</v>
      </c>
      <c r="K240" s="19" t="s">
        <v>17</v>
      </c>
      <c r="L240" s="19" t="s">
        <v>18</v>
      </c>
      <c r="M240" s="19" t="s">
        <v>19</v>
      </c>
    </row>
    <row r="241" spans="1:14">
      <c r="A241" s="19" t="s">
        <v>21</v>
      </c>
      <c r="B241" s="21">
        <v>0</v>
      </c>
      <c r="C241" s="21">
        <v>0</v>
      </c>
      <c r="D241" s="22">
        <v>0.25</v>
      </c>
      <c r="E241" s="21">
        <v>0</v>
      </c>
      <c r="F241" s="30">
        <v>0</v>
      </c>
      <c r="G241" s="21">
        <v>2</v>
      </c>
      <c r="H241" s="21">
        <v>0</v>
      </c>
      <c r="I241" s="21">
        <v>0</v>
      </c>
      <c r="J241" s="22">
        <v>0.02</v>
      </c>
      <c r="K241" s="21">
        <v>0</v>
      </c>
      <c r="L241" s="22">
        <v>15.33</v>
      </c>
      <c r="M241" s="21">
        <v>0</v>
      </c>
      <c r="N241" s="27">
        <f t="shared" ref="N241:N304" si="6">SUM(B241:M241)</f>
        <v>17.600000000000001</v>
      </c>
    </row>
    <row r="242" spans="1:14">
      <c r="A242" s="19" t="s">
        <v>23</v>
      </c>
      <c r="B242" s="21">
        <v>0</v>
      </c>
      <c r="C242" s="21">
        <v>0</v>
      </c>
      <c r="D242" s="21">
        <v>0</v>
      </c>
      <c r="E242" s="21">
        <v>0</v>
      </c>
      <c r="F242" s="31">
        <v>15.12</v>
      </c>
      <c r="G242" s="24">
        <v>3.4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7">
        <f t="shared" si="6"/>
        <v>18.52</v>
      </c>
    </row>
    <row r="243" spans="1:14">
      <c r="A243" s="19" t="s">
        <v>25</v>
      </c>
      <c r="B243" s="21">
        <v>0</v>
      </c>
      <c r="C243" s="21">
        <v>0</v>
      </c>
      <c r="D243" s="21">
        <v>0</v>
      </c>
      <c r="E243" s="21">
        <v>0</v>
      </c>
      <c r="F243" s="30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2">
        <v>0.11</v>
      </c>
      <c r="M243" s="21">
        <v>0</v>
      </c>
      <c r="N243" s="27">
        <f t="shared" si="6"/>
        <v>0.11</v>
      </c>
    </row>
    <row r="244" spans="1:14">
      <c r="A244" s="19" t="s">
        <v>27</v>
      </c>
      <c r="B244" s="21">
        <v>0</v>
      </c>
      <c r="C244" s="21">
        <v>0</v>
      </c>
      <c r="D244" s="22">
        <v>1.52</v>
      </c>
      <c r="E244" s="21">
        <v>100</v>
      </c>
      <c r="F244" s="31">
        <v>22.21</v>
      </c>
      <c r="G244" s="24">
        <v>68.599999999999994</v>
      </c>
      <c r="H244" s="22">
        <v>2.65</v>
      </c>
      <c r="I244" s="21">
        <v>13</v>
      </c>
      <c r="J244" s="22">
        <v>0.13</v>
      </c>
      <c r="K244" s="21">
        <v>0</v>
      </c>
      <c r="L244" s="22">
        <v>0.54</v>
      </c>
      <c r="M244" s="21">
        <v>0</v>
      </c>
      <c r="N244" s="27">
        <f t="shared" si="6"/>
        <v>208.64999999999998</v>
      </c>
    </row>
    <row r="245" spans="1:14">
      <c r="A245" s="19" t="s">
        <v>29</v>
      </c>
      <c r="B245" s="24">
        <v>2.5</v>
      </c>
      <c r="C245" s="21">
        <v>0</v>
      </c>
      <c r="D245" s="22">
        <v>0.95</v>
      </c>
      <c r="E245" s="21">
        <v>8</v>
      </c>
      <c r="F245" s="31">
        <v>11.16</v>
      </c>
      <c r="G245" s="21">
        <v>1</v>
      </c>
      <c r="H245" s="22">
        <v>0.06</v>
      </c>
      <c r="I245" s="21">
        <v>1</v>
      </c>
      <c r="J245" s="22">
        <v>0.49</v>
      </c>
      <c r="K245" s="21">
        <v>0</v>
      </c>
      <c r="L245" s="22">
        <v>1.07</v>
      </c>
      <c r="M245" s="22">
        <v>14.84</v>
      </c>
      <c r="N245" s="27">
        <f t="shared" si="6"/>
        <v>41.069999999999993</v>
      </c>
    </row>
    <row r="246" spans="1:14">
      <c r="A246" s="19" t="s">
        <v>31</v>
      </c>
      <c r="B246" s="24">
        <v>0.9</v>
      </c>
      <c r="C246" s="22">
        <v>1.44</v>
      </c>
      <c r="D246" s="22">
        <v>2.95</v>
      </c>
      <c r="E246" s="21">
        <v>2</v>
      </c>
      <c r="F246" s="31">
        <v>36.46</v>
      </c>
      <c r="G246" s="24">
        <v>519.9</v>
      </c>
      <c r="H246" s="22">
        <v>0.83</v>
      </c>
      <c r="I246" s="21">
        <v>27</v>
      </c>
      <c r="J246" s="22">
        <v>14.85</v>
      </c>
      <c r="K246" s="22">
        <v>6.02</v>
      </c>
      <c r="L246" s="22">
        <v>2.89</v>
      </c>
      <c r="M246" s="22">
        <v>2.2799999999999998</v>
      </c>
      <c r="N246" s="27">
        <f t="shared" si="6"/>
        <v>617.52</v>
      </c>
    </row>
    <row r="247" spans="1:14">
      <c r="A247" s="19" t="s">
        <v>32</v>
      </c>
      <c r="B247" s="24">
        <v>3.3</v>
      </c>
      <c r="C247" s="24">
        <v>1.1000000000000001</v>
      </c>
      <c r="D247" s="22">
        <v>1.49</v>
      </c>
      <c r="E247" s="21">
        <v>9</v>
      </c>
      <c r="F247" s="32">
        <v>65.7</v>
      </c>
      <c r="G247" s="21">
        <v>0</v>
      </c>
      <c r="H247" s="22">
        <v>0.64</v>
      </c>
      <c r="I247" s="21">
        <v>3</v>
      </c>
      <c r="J247" s="22">
        <v>2.52</v>
      </c>
      <c r="K247" s="22">
        <v>3.32</v>
      </c>
      <c r="L247" s="22">
        <v>0.54</v>
      </c>
      <c r="M247" s="21">
        <v>0</v>
      </c>
      <c r="N247" s="27">
        <f t="shared" si="6"/>
        <v>90.61</v>
      </c>
    </row>
    <row r="248" spans="1:14">
      <c r="A248" s="19" t="s">
        <v>33</v>
      </c>
      <c r="B248" s="24">
        <v>754.1</v>
      </c>
      <c r="C248" s="22">
        <v>348.46</v>
      </c>
      <c r="D248" s="22">
        <v>242.16</v>
      </c>
      <c r="E248" s="21">
        <v>3933</v>
      </c>
      <c r="F248" s="31">
        <v>1439.51</v>
      </c>
      <c r="G248" s="24">
        <v>1364.1</v>
      </c>
      <c r="H248" s="22">
        <v>201.92</v>
      </c>
      <c r="I248" s="21">
        <v>968</v>
      </c>
      <c r="J248" s="22">
        <v>472.56</v>
      </c>
      <c r="K248" s="22">
        <v>390.58</v>
      </c>
      <c r="L248" s="22">
        <v>181.48</v>
      </c>
      <c r="M248" s="22">
        <v>2714.16</v>
      </c>
      <c r="N248" s="27">
        <f t="shared" si="6"/>
        <v>13010.029999999999</v>
      </c>
    </row>
    <row r="249" spans="1:14">
      <c r="A249" s="19" t="s">
        <v>34</v>
      </c>
      <c r="B249" s="24">
        <v>225.1</v>
      </c>
      <c r="C249" s="22">
        <v>334.14</v>
      </c>
      <c r="D249" s="22">
        <v>110.61</v>
      </c>
      <c r="E249" s="21">
        <v>2055</v>
      </c>
      <c r="F249" s="31">
        <v>287.81</v>
      </c>
      <c r="G249" s="24">
        <v>524.29999999999995</v>
      </c>
      <c r="H249" s="24">
        <v>95.9</v>
      </c>
      <c r="I249" s="21">
        <v>79</v>
      </c>
      <c r="J249" s="22">
        <v>126.02</v>
      </c>
      <c r="K249" s="22">
        <v>178.38</v>
      </c>
      <c r="L249" s="22">
        <v>67.11</v>
      </c>
      <c r="M249" s="22">
        <v>1011.25</v>
      </c>
      <c r="N249" s="27">
        <f t="shared" si="6"/>
        <v>5094.6200000000008</v>
      </c>
    </row>
    <row r="250" spans="1:14">
      <c r="A250" s="19" t="s">
        <v>35</v>
      </c>
      <c r="B250" s="24">
        <v>8.9</v>
      </c>
      <c r="C250" s="22">
        <v>8.51</v>
      </c>
      <c r="D250" s="22">
        <v>2.38</v>
      </c>
      <c r="E250" s="21">
        <v>39</v>
      </c>
      <c r="F250" s="31">
        <v>49.63</v>
      </c>
      <c r="G250" s="24">
        <v>45.9</v>
      </c>
      <c r="H250" s="22">
        <v>1.62</v>
      </c>
      <c r="I250" s="21">
        <v>7</v>
      </c>
      <c r="J250" s="22">
        <v>1.83</v>
      </c>
      <c r="K250" s="22">
        <v>1.87</v>
      </c>
      <c r="L250" s="22">
        <v>1.61</v>
      </c>
      <c r="M250" s="22">
        <v>20.54</v>
      </c>
      <c r="N250" s="27">
        <f t="shared" si="6"/>
        <v>188.79000000000002</v>
      </c>
    </row>
    <row r="251" spans="1:14">
      <c r="A251" s="19" t="s">
        <v>36</v>
      </c>
      <c r="B251" s="24">
        <v>227.8</v>
      </c>
      <c r="C251" s="24">
        <v>65.900000000000006</v>
      </c>
      <c r="D251" s="24">
        <v>32.4</v>
      </c>
      <c r="E251" s="21">
        <v>942</v>
      </c>
      <c r="F251" s="31">
        <v>782.11</v>
      </c>
      <c r="G251" s="24">
        <v>559.70000000000005</v>
      </c>
      <c r="H251" s="22">
        <v>23.55</v>
      </c>
      <c r="I251" s="21">
        <v>175</v>
      </c>
      <c r="J251" s="22">
        <v>82.38</v>
      </c>
      <c r="K251" s="22">
        <v>72.849999999999994</v>
      </c>
      <c r="L251" s="22">
        <v>13.83</v>
      </c>
      <c r="M251" s="22">
        <v>639.16</v>
      </c>
      <c r="N251" s="27">
        <f t="shared" si="6"/>
        <v>3616.68</v>
      </c>
    </row>
    <row r="252" spans="1:14">
      <c r="A252" s="19" t="s">
        <v>37</v>
      </c>
      <c r="B252" s="21">
        <v>0</v>
      </c>
      <c r="C252" s="21">
        <v>0</v>
      </c>
      <c r="D252" s="22">
        <v>0.05</v>
      </c>
      <c r="E252" s="21">
        <v>0</v>
      </c>
      <c r="F252" s="30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7">
        <f t="shared" si="6"/>
        <v>0.05</v>
      </c>
    </row>
    <row r="253" spans="1:14">
      <c r="A253" s="19" t="s">
        <v>38</v>
      </c>
      <c r="B253" s="24">
        <v>146.1</v>
      </c>
      <c r="C253" s="22">
        <v>15.99</v>
      </c>
      <c r="D253" s="22">
        <v>21.87</v>
      </c>
      <c r="E253" s="21">
        <v>96</v>
      </c>
      <c r="F253" s="31">
        <v>148.37</v>
      </c>
      <c r="G253" s="24">
        <v>90.9</v>
      </c>
      <c r="H253" s="24">
        <v>32.5</v>
      </c>
      <c r="I253" s="21">
        <v>45</v>
      </c>
      <c r="J253" s="24">
        <v>75.099999999999994</v>
      </c>
      <c r="K253" s="22">
        <v>30.09</v>
      </c>
      <c r="L253" s="22">
        <v>8.4700000000000006</v>
      </c>
      <c r="M253" s="22">
        <v>558.13</v>
      </c>
      <c r="N253" s="27">
        <f t="shared" si="6"/>
        <v>1268.52</v>
      </c>
    </row>
    <row r="254" spans="1:14">
      <c r="A254" s="19" t="s">
        <v>39</v>
      </c>
      <c r="B254" s="21">
        <v>0</v>
      </c>
      <c r="C254" s="21">
        <v>0</v>
      </c>
      <c r="D254" s="22">
        <v>0.36</v>
      </c>
      <c r="E254" s="21">
        <v>1</v>
      </c>
      <c r="F254" s="31">
        <v>16.04</v>
      </c>
      <c r="G254" s="24">
        <v>1.5</v>
      </c>
      <c r="H254" s="22">
        <v>0.27</v>
      </c>
      <c r="I254" s="21">
        <v>0</v>
      </c>
      <c r="J254" s="21">
        <v>0</v>
      </c>
      <c r="K254" s="24">
        <v>0.1</v>
      </c>
      <c r="L254" s="22">
        <v>0.43</v>
      </c>
      <c r="M254" s="21">
        <v>0</v>
      </c>
      <c r="N254" s="27">
        <f t="shared" si="6"/>
        <v>19.7</v>
      </c>
    </row>
    <row r="255" spans="1:14">
      <c r="A255" s="19" t="s">
        <v>40</v>
      </c>
      <c r="B255" s="21">
        <v>0</v>
      </c>
      <c r="C255" s="24">
        <v>2.7</v>
      </c>
      <c r="D255" s="22">
        <v>0.56999999999999995</v>
      </c>
      <c r="E255" s="21">
        <v>21</v>
      </c>
      <c r="F255" s="31">
        <v>17.86</v>
      </c>
      <c r="G255" s="21">
        <v>39</v>
      </c>
      <c r="H255" s="22">
        <v>2.39</v>
      </c>
      <c r="I255" s="21">
        <v>0</v>
      </c>
      <c r="J255" s="22">
        <v>11.33</v>
      </c>
      <c r="K255" s="22">
        <v>3.32</v>
      </c>
      <c r="L255" s="21">
        <v>9</v>
      </c>
      <c r="M255" s="22">
        <v>1.1399999999999999</v>
      </c>
      <c r="N255" s="27">
        <f t="shared" si="6"/>
        <v>108.30999999999999</v>
      </c>
    </row>
    <row r="256" spans="1:14">
      <c r="A256" s="19" t="s">
        <v>41</v>
      </c>
      <c r="B256" s="24">
        <v>11.5</v>
      </c>
      <c r="C256" s="22">
        <v>5.43</v>
      </c>
      <c r="D256" s="22">
        <v>4.01</v>
      </c>
      <c r="E256" s="21">
        <v>28</v>
      </c>
      <c r="F256" s="31">
        <v>60.18</v>
      </c>
      <c r="G256" s="24">
        <v>123.9</v>
      </c>
      <c r="H256" s="22">
        <v>2.1800000000000002</v>
      </c>
      <c r="I256" s="21">
        <v>2</v>
      </c>
      <c r="J256" s="22">
        <v>3.16</v>
      </c>
      <c r="K256" s="22">
        <v>0.93</v>
      </c>
      <c r="L256" s="22">
        <v>4.82</v>
      </c>
      <c r="M256" s="22">
        <v>155.22999999999999</v>
      </c>
      <c r="N256" s="27">
        <f t="shared" si="6"/>
        <v>401.34000000000003</v>
      </c>
    </row>
    <row r="257" spans="1:14">
      <c r="A257" s="19" t="s">
        <v>42</v>
      </c>
      <c r="B257" s="21">
        <v>0</v>
      </c>
      <c r="C257" s="22">
        <v>1.56</v>
      </c>
      <c r="D257" s="22">
        <v>1.96</v>
      </c>
      <c r="E257" s="21">
        <v>412</v>
      </c>
      <c r="F257" s="31">
        <v>16.32</v>
      </c>
      <c r="G257" s="24">
        <v>21.3</v>
      </c>
      <c r="H257" s="22">
        <v>4.92</v>
      </c>
      <c r="I257" s="21">
        <v>4</v>
      </c>
      <c r="J257" s="22">
        <v>15.53</v>
      </c>
      <c r="K257" s="22">
        <v>22.93</v>
      </c>
      <c r="L257" s="22">
        <v>8.4700000000000006</v>
      </c>
      <c r="M257" s="22">
        <v>75.33</v>
      </c>
      <c r="N257" s="27">
        <f t="shared" si="6"/>
        <v>584.32000000000005</v>
      </c>
    </row>
    <row r="258" spans="1:14">
      <c r="A258" s="19" t="s">
        <v>43</v>
      </c>
      <c r="B258" s="24">
        <v>5.6</v>
      </c>
      <c r="C258" s="22">
        <v>0.04</v>
      </c>
      <c r="D258" s="24">
        <v>1.3</v>
      </c>
      <c r="E258" s="21">
        <v>49</v>
      </c>
      <c r="F258" s="31">
        <v>20.93</v>
      </c>
      <c r="G258" s="24">
        <v>19.100000000000001</v>
      </c>
      <c r="H258" s="22">
        <v>1.53</v>
      </c>
      <c r="I258" s="21">
        <v>2</v>
      </c>
      <c r="J258" s="22">
        <v>2.09</v>
      </c>
      <c r="K258" s="22">
        <v>0.42</v>
      </c>
      <c r="L258" s="22">
        <v>1.07</v>
      </c>
      <c r="M258" s="21">
        <v>0</v>
      </c>
      <c r="N258" s="27">
        <f t="shared" si="6"/>
        <v>103.08</v>
      </c>
    </row>
    <row r="259" spans="1:14">
      <c r="A259" s="19" t="s">
        <v>44</v>
      </c>
      <c r="B259" s="21">
        <v>0</v>
      </c>
      <c r="C259" s="22">
        <v>11.93</v>
      </c>
      <c r="D259" s="22">
        <v>3.83</v>
      </c>
      <c r="E259" s="21">
        <v>165</v>
      </c>
      <c r="F259" s="31">
        <v>41.52</v>
      </c>
      <c r="G259" s="24">
        <v>209.8</v>
      </c>
      <c r="H259" s="24">
        <v>8.9</v>
      </c>
      <c r="I259" s="21">
        <v>0</v>
      </c>
      <c r="J259" s="22">
        <v>5.46</v>
      </c>
      <c r="K259" s="22">
        <v>3.32</v>
      </c>
      <c r="L259" s="22">
        <v>0.54</v>
      </c>
      <c r="M259" s="22">
        <v>186.04</v>
      </c>
      <c r="N259" s="27">
        <f t="shared" si="6"/>
        <v>636.34</v>
      </c>
    </row>
    <row r="260" spans="1:14">
      <c r="A260" s="19" t="s">
        <v>45</v>
      </c>
      <c r="B260" s="21">
        <v>0</v>
      </c>
      <c r="C260" s="21">
        <v>0</v>
      </c>
      <c r="D260" s="22">
        <v>0.04</v>
      </c>
      <c r="E260" s="21">
        <v>0</v>
      </c>
      <c r="F260" s="31">
        <v>5.05</v>
      </c>
      <c r="G260" s="21">
        <v>0</v>
      </c>
      <c r="H260" s="22">
        <v>0.11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7">
        <f t="shared" si="6"/>
        <v>5.2</v>
      </c>
    </row>
    <row r="261" spans="1:14">
      <c r="A261" s="19" t="s">
        <v>46</v>
      </c>
      <c r="B261" s="21">
        <v>0</v>
      </c>
      <c r="C261" s="22">
        <v>0.15</v>
      </c>
      <c r="D261" s="21">
        <v>0</v>
      </c>
      <c r="E261" s="21">
        <v>0</v>
      </c>
      <c r="F261" s="30">
        <v>0</v>
      </c>
      <c r="G261" s="24">
        <v>1.6</v>
      </c>
      <c r="H261" s="21">
        <v>0</v>
      </c>
      <c r="I261" s="21">
        <v>0</v>
      </c>
      <c r="J261" s="21">
        <v>0</v>
      </c>
      <c r="K261" s="21">
        <v>0</v>
      </c>
      <c r="L261" s="22">
        <v>0.11</v>
      </c>
      <c r="M261" s="21">
        <v>0</v>
      </c>
      <c r="N261" s="27">
        <f t="shared" si="6"/>
        <v>1.86</v>
      </c>
    </row>
    <row r="262" spans="1:14">
      <c r="A262" s="19" t="s">
        <v>48</v>
      </c>
      <c r="B262" s="21">
        <v>0</v>
      </c>
      <c r="C262" s="22">
        <v>1.06</v>
      </c>
      <c r="D262" s="22">
        <v>0.11</v>
      </c>
      <c r="E262" s="21">
        <v>8</v>
      </c>
      <c r="F262" s="32">
        <v>11.2</v>
      </c>
      <c r="G262" s="24">
        <v>31.2</v>
      </c>
      <c r="H262" s="24">
        <v>0.4</v>
      </c>
      <c r="I262" s="21">
        <v>6</v>
      </c>
      <c r="J262" s="22">
        <v>1.89</v>
      </c>
      <c r="K262" s="22">
        <v>0.42</v>
      </c>
      <c r="L262" s="22">
        <v>0.64</v>
      </c>
      <c r="M262" s="22">
        <v>37.659999999999997</v>
      </c>
      <c r="N262" s="27">
        <f t="shared" si="6"/>
        <v>98.579999999999984</v>
      </c>
    </row>
    <row r="263" spans="1:14">
      <c r="A263" s="19" t="s">
        <v>49</v>
      </c>
      <c r="B263" s="24">
        <v>55.3</v>
      </c>
      <c r="C263" s="22">
        <v>19.559999999999999</v>
      </c>
      <c r="D263" s="22">
        <v>9.25</v>
      </c>
      <c r="E263" s="21">
        <v>103</v>
      </c>
      <c r="F263" s="31">
        <v>5.12</v>
      </c>
      <c r="G263" s="24">
        <v>195.5</v>
      </c>
      <c r="H263" s="22">
        <v>3.04</v>
      </c>
      <c r="I263" s="21">
        <v>59</v>
      </c>
      <c r="J263" s="24">
        <v>16.899999999999999</v>
      </c>
      <c r="K263" s="22">
        <v>30.51</v>
      </c>
      <c r="L263" s="22">
        <v>61.53</v>
      </c>
      <c r="M263" s="22">
        <v>166.64</v>
      </c>
      <c r="N263" s="27">
        <f t="shared" si="6"/>
        <v>725.35</v>
      </c>
    </row>
    <row r="264" spans="1:14">
      <c r="A264" s="19" t="s">
        <v>50</v>
      </c>
      <c r="B264" s="24">
        <v>65.7</v>
      </c>
      <c r="C264" s="22">
        <v>13.07</v>
      </c>
      <c r="D264" s="22">
        <v>8.92</v>
      </c>
      <c r="E264" s="21">
        <v>310</v>
      </c>
      <c r="F264" s="31">
        <v>109.04</v>
      </c>
      <c r="G264" s="24">
        <v>77.900000000000006</v>
      </c>
      <c r="H264" s="22">
        <v>11.83</v>
      </c>
      <c r="I264" s="21">
        <v>16</v>
      </c>
      <c r="J264" s="22">
        <v>26.59</v>
      </c>
      <c r="K264" s="22">
        <v>29.57</v>
      </c>
      <c r="L264" s="22">
        <v>8.25</v>
      </c>
      <c r="M264" s="22">
        <v>271.64</v>
      </c>
      <c r="N264" s="27">
        <f t="shared" si="6"/>
        <v>948.5100000000001</v>
      </c>
    </row>
    <row r="265" spans="1:14">
      <c r="A265" s="19" t="s">
        <v>51</v>
      </c>
      <c r="B265" s="24">
        <v>1.5</v>
      </c>
      <c r="C265" s="22">
        <v>0.34</v>
      </c>
      <c r="D265" s="22">
        <v>0.36</v>
      </c>
      <c r="E265" s="21">
        <v>13</v>
      </c>
      <c r="F265" s="31">
        <v>8.1300000000000008</v>
      </c>
      <c r="G265" s="24">
        <v>11.2</v>
      </c>
      <c r="H265" s="22">
        <v>0.36</v>
      </c>
      <c r="I265" s="21">
        <v>1</v>
      </c>
      <c r="J265" s="22">
        <v>1.52</v>
      </c>
      <c r="K265" s="22">
        <v>0.62</v>
      </c>
      <c r="L265" s="22">
        <v>0.11</v>
      </c>
      <c r="M265" s="22">
        <v>11.41</v>
      </c>
      <c r="N265" s="27">
        <f t="shared" si="6"/>
        <v>49.55</v>
      </c>
    </row>
    <row r="266" spans="1:14">
      <c r="A266" s="19" t="s">
        <v>53</v>
      </c>
      <c r="B266" s="24">
        <v>7.3</v>
      </c>
      <c r="C266" s="24">
        <v>1.1000000000000001</v>
      </c>
      <c r="D266" s="22">
        <v>1.36</v>
      </c>
      <c r="E266" s="21">
        <v>34</v>
      </c>
      <c r="F266" s="32">
        <v>43.9</v>
      </c>
      <c r="G266" s="24">
        <v>80.099999999999994</v>
      </c>
      <c r="H266" s="22">
        <v>0.73</v>
      </c>
      <c r="I266" s="21">
        <v>12</v>
      </c>
      <c r="J266" s="22">
        <v>1.19</v>
      </c>
      <c r="K266" s="22">
        <v>0.31</v>
      </c>
      <c r="L266" s="22">
        <v>1.18</v>
      </c>
      <c r="M266" s="22">
        <v>35.380000000000003</v>
      </c>
      <c r="N266" s="27">
        <f t="shared" si="6"/>
        <v>218.54999999999998</v>
      </c>
    </row>
    <row r="267" spans="1:14">
      <c r="A267" s="19" t="s">
        <v>55</v>
      </c>
      <c r="B267" s="24">
        <v>14.1</v>
      </c>
      <c r="C267" s="22">
        <v>1.98</v>
      </c>
      <c r="D267" s="22">
        <v>0.04</v>
      </c>
      <c r="E267" s="21">
        <v>312</v>
      </c>
      <c r="F267" s="31">
        <v>6.92</v>
      </c>
      <c r="G267" s="24">
        <v>124.6</v>
      </c>
      <c r="H267" s="22">
        <v>0.61</v>
      </c>
      <c r="I267" s="21">
        <v>7</v>
      </c>
      <c r="J267" s="22">
        <v>33.950000000000003</v>
      </c>
      <c r="K267" s="22">
        <v>10.48</v>
      </c>
      <c r="L267" s="22">
        <v>2.68</v>
      </c>
      <c r="M267" s="22">
        <v>1.1399999999999999</v>
      </c>
      <c r="N267" s="27">
        <f t="shared" si="6"/>
        <v>515.5</v>
      </c>
    </row>
    <row r="268" spans="1:14">
      <c r="A268" s="19" t="s">
        <v>56</v>
      </c>
      <c r="B268" s="24">
        <v>2.6</v>
      </c>
      <c r="C268" s="22">
        <v>0.84</v>
      </c>
      <c r="D268" s="22">
        <v>0.51</v>
      </c>
      <c r="E268" s="21">
        <v>51</v>
      </c>
      <c r="F268" s="31">
        <v>9.75</v>
      </c>
      <c r="G268" s="24">
        <v>41.2</v>
      </c>
      <c r="H268" s="21">
        <v>0</v>
      </c>
      <c r="I268" s="21">
        <v>4</v>
      </c>
      <c r="J268" s="22">
        <v>2.5299999999999998</v>
      </c>
      <c r="K268" s="21">
        <v>0</v>
      </c>
      <c r="L268" s="21">
        <v>0</v>
      </c>
      <c r="M268" s="21">
        <v>0</v>
      </c>
      <c r="N268" s="27">
        <f t="shared" si="6"/>
        <v>112.43</v>
      </c>
    </row>
    <row r="269" spans="1:14">
      <c r="A269" s="19" t="s">
        <v>57</v>
      </c>
      <c r="B269" s="24">
        <v>2.2999999999999998</v>
      </c>
      <c r="C269" s="22">
        <v>24.16</v>
      </c>
      <c r="D269" s="22">
        <v>13.74</v>
      </c>
      <c r="E269" s="21">
        <v>0</v>
      </c>
      <c r="F269" s="31">
        <v>80.180000000000007</v>
      </c>
      <c r="G269" s="24">
        <v>107.4</v>
      </c>
      <c r="H269" s="22">
        <v>1.91</v>
      </c>
      <c r="I269" s="21">
        <v>35</v>
      </c>
      <c r="J269" s="24">
        <v>5.3</v>
      </c>
      <c r="K269" s="22">
        <v>6.85</v>
      </c>
      <c r="L269" s="21">
        <v>0</v>
      </c>
      <c r="M269" s="21">
        <v>0</v>
      </c>
      <c r="N269" s="27">
        <f t="shared" si="6"/>
        <v>276.84000000000009</v>
      </c>
    </row>
    <row r="270" spans="1:14">
      <c r="A270" s="19" t="s">
        <v>58</v>
      </c>
      <c r="B270" s="21">
        <v>0</v>
      </c>
      <c r="C270" s="21">
        <v>0</v>
      </c>
      <c r="D270" s="21">
        <v>0</v>
      </c>
      <c r="E270" s="21">
        <v>0</v>
      </c>
      <c r="F270" s="30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2">
        <v>1.07</v>
      </c>
      <c r="M270" s="21">
        <v>0</v>
      </c>
      <c r="N270" s="27">
        <f t="shared" si="6"/>
        <v>1.07</v>
      </c>
    </row>
    <row r="271" spans="1:14">
      <c r="A271" s="19" t="s">
        <v>59</v>
      </c>
      <c r="B271" s="24">
        <v>39.200000000000003</v>
      </c>
      <c r="C271" s="22">
        <v>15.54</v>
      </c>
      <c r="D271" s="22">
        <v>7.07</v>
      </c>
      <c r="E271" s="21">
        <v>71</v>
      </c>
      <c r="F271" s="31">
        <v>23.71</v>
      </c>
      <c r="G271" s="24">
        <v>142.5</v>
      </c>
      <c r="H271" s="22">
        <v>4.38</v>
      </c>
      <c r="I271" s="21">
        <v>18</v>
      </c>
      <c r="J271" s="22">
        <v>33.68</v>
      </c>
      <c r="K271" s="22">
        <v>9.65</v>
      </c>
      <c r="L271" s="22">
        <v>6.75</v>
      </c>
      <c r="M271" s="22">
        <v>202.02</v>
      </c>
      <c r="N271" s="27">
        <f t="shared" si="6"/>
        <v>573.5</v>
      </c>
    </row>
    <row r="272" spans="1:14">
      <c r="A272" s="19" t="s">
        <v>60</v>
      </c>
      <c r="B272" s="24">
        <v>1.3</v>
      </c>
      <c r="C272" s="21">
        <v>0</v>
      </c>
      <c r="D272" s="22">
        <v>0.26</v>
      </c>
      <c r="E272" s="21">
        <v>0</v>
      </c>
      <c r="F272" s="30">
        <v>0</v>
      </c>
      <c r="G272" s="24">
        <v>3.5</v>
      </c>
      <c r="H272" s="21">
        <v>0</v>
      </c>
      <c r="I272" s="21">
        <v>0</v>
      </c>
      <c r="J272" s="22">
        <v>0.61</v>
      </c>
      <c r="K272" s="24">
        <v>8.3000000000000007</v>
      </c>
      <c r="L272" s="24">
        <v>1.5</v>
      </c>
      <c r="M272" s="22">
        <v>4.57</v>
      </c>
      <c r="N272" s="27">
        <f t="shared" si="6"/>
        <v>20.040000000000003</v>
      </c>
    </row>
    <row r="273" spans="1:14">
      <c r="A273" s="19" t="s">
        <v>61</v>
      </c>
      <c r="B273" s="24">
        <v>12.5</v>
      </c>
      <c r="C273" s="22">
        <v>0.19</v>
      </c>
      <c r="D273" s="22">
        <v>0.81</v>
      </c>
      <c r="E273" s="21">
        <v>9</v>
      </c>
      <c r="F273" s="31">
        <v>5.07</v>
      </c>
      <c r="G273" s="24">
        <v>10.1</v>
      </c>
      <c r="H273" s="24">
        <v>0.3</v>
      </c>
      <c r="I273" s="21">
        <v>1</v>
      </c>
      <c r="J273" s="22">
        <v>1.18</v>
      </c>
      <c r="K273" s="21">
        <v>0</v>
      </c>
      <c r="L273" s="22">
        <v>1.82</v>
      </c>
      <c r="M273" s="21">
        <v>0</v>
      </c>
      <c r="N273" s="27">
        <f t="shared" si="6"/>
        <v>41.97</v>
      </c>
    </row>
    <row r="274" spans="1:14">
      <c r="A274" s="19" t="s">
        <v>62</v>
      </c>
      <c r="B274" s="24">
        <v>1.4</v>
      </c>
      <c r="C274" s="22">
        <v>0.34</v>
      </c>
      <c r="D274" s="22">
        <v>6.81</v>
      </c>
      <c r="E274" s="21">
        <v>46</v>
      </c>
      <c r="F274" s="31">
        <v>201.98</v>
      </c>
      <c r="G274" s="24">
        <v>163.69999999999999</v>
      </c>
      <c r="H274" s="22">
        <v>1.53</v>
      </c>
      <c r="I274" s="21">
        <v>5</v>
      </c>
      <c r="J274" s="22">
        <v>11.03</v>
      </c>
      <c r="K274" s="22">
        <v>22.31</v>
      </c>
      <c r="L274" s="22">
        <v>4.72</v>
      </c>
      <c r="M274" s="22">
        <v>11.41</v>
      </c>
      <c r="N274" s="27">
        <f t="shared" si="6"/>
        <v>476.22999999999996</v>
      </c>
    </row>
    <row r="275" spans="1:14">
      <c r="A275" s="19" t="s">
        <v>63</v>
      </c>
      <c r="B275" s="24">
        <v>21.7</v>
      </c>
      <c r="C275" s="22">
        <v>0.99</v>
      </c>
      <c r="D275" s="22">
        <v>14.77</v>
      </c>
      <c r="E275" s="21">
        <v>194</v>
      </c>
      <c r="F275" s="31">
        <v>13.13</v>
      </c>
      <c r="G275" s="24">
        <v>33.9</v>
      </c>
      <c r="H275" s="22">
        <v>0.45</v>
      </c>
      <c r="I275" s="21">
        <v>5</v>
      </c>
      <c r="J275" s="22">
        <v>4.58</v>
      </c>
      <c r="K275" s="22">
        <v>3.42</v>
      </c>
      <c r="L275" s="22">
        <v>0.96</v>
      </c>
      <c r="M275" s="22">
        <v>70.760000000000005</v>
      </c>
      <c r="N275" s="27">
        <f t="shared" si="6"/>
        <v>363.65999999999991</v>
      </c>
    </row>
    <row r="276" spans="1:14">
      <c r="A276" s="19" t="s">
        <v>65</v>
      </c>
      <c r="B276" s="24">
        <v>4.8</v>
      </c>
      <c r="C276" s="22">
        <v>0.27</v>
      </c>
      <c r="D276" s="22">
        <v>1.46</v>
      </c>
      <c r="E276" s="21">
        <v>12</v>
      </c>
      <c r="F276" s="31">
        <v>24.04</v>
      </c>
      <c r="G276" s="24">
        <v>115.4</v>
      </c>
      <c r="H276" s="24">
        <v>0.3</v>
      </c>
      <c r="I276" s="21">
        <v>15</v>
      </c>
      <c r="J276" s="22">
        <v>1.97</v>
      </c>
      <c r="K276" s="24">
        <v>11.1</v>
      </c>
      <c r="L276" s="22">
        <v>5.25</v>
      </c>
      <c r="M276" s="22">
        <v>4.57</v>
      </c>
      <c r="N276" s="27">
        <f t="shared" si="6"/>
        <v>196.16</v>
      </c>
    </row>
    <row r="277" spans="1:14">
      <c r="A277" s="19" t="s">
        <v>66</v>
      </c>
      <c r="B277" s="24">
        <v>1.4</v>
      </c>
      <c r="C277" s="22">
        <v>11.09</v>
      </c>
      <c r="D277" s="22">
        <v>38.119999999999997</v>
      </c>
      <c r="E277" s="21">
        <v>112</v>
      </c>
      <c r="F277" s="31">
        <v>0.02</v>
      </c>
      <c r="G277" s="24">
        <v>143.19999999999999</v>
      </c>
      <c r="H277" s="22">
        <v>9.07</v>
      </c>
      <c r="I277" s="21">
        <v>11</v>
      </c>
      <c r="J277" s="22">
        <v>84.28</v>
      </c>
      <c r="K277" s="22">
        <v>31.75</v>
      </c>
      <c r="L277" s="22">
        <v>0.75</v>
      </c>
      <c r="M277" s="22">
        <v>17.12</v>
      </c>
      <c r="N277" s="27">
        <f t="shared" si="6"/>
        <v>459.80000000000007</v>
      </c>
    </row>
    <row r="278" spans="1:14">
      <c r="A278" s="19" t="s">
        <v>68</v>
      </c>
      <c r="B278" s="24">
        <v>0.4</v>
      </c>
      <c r="C278" s="22">
        <v>2.73</v>
      </c>
      <c r="D278" s="22">
        <v>0.14000000000000001</v>
      </c>
      <c r="E278" s="21">
        <v>1</v>
      </c>
      <c r="F278" s="31">
        <v>10.77</v>
      </c>
      <c r="G278" s="24">
        <v>0.5</v>
      </c>
      <c r="H278" s="22">
        <v>0.18</v>
      </c>
      <c r="I278" s="21">
        <v>0</v>
      </c>
      <c r="J278" s="22">
        <v>4.54</v>
      </c>
      <c r="K278" s="22">
        <v>1.56</v>
      </c>
      <c r="L278" s="22">
        <v>0.75</v>
      </c>
      <c r="M278" s="21">
        <v>0</v>
      </c>
      <c r="N278" s="27">
        <f t="shared" si="6"/>
        <v>22.569999999999997</v>
      </c>
    </row>
    <row r="279" spans="1:14">
      <c r="A279" s="19" t="s">
        <v>69</v>
      </c>
      <c r="B279" s="24">
        <v>3.6</v>
      </c>
      <c r="C279" s="24">
        <v>1.6</v>
      </c>
      <c r="D279" s="22">
        <v>1.47</v>
      </c>
      <c r="E279" s="21">
        <v>56</v>
      </c>
      <c r="F279" s="31">
        <v>34.33</v>
      </c>
      <c r="G279" s="24">
        <v>82.6</v>
      </c>
      <c r="H279" s="22">
        <v>1.91</v>
      </c>
      <c r="I279" s="21">
        <v>18</v>
      </c>
      <c r="J279" s="22">
        <v>8.82</v>
      </c>
      <c r="K279" s="22">
        <v>8.51</v>
      </c>
      <c r="L279" s="24">
        <v>1.5</v>
      </c>
      <c r="M279" s="24">
        <v>66.2</v>
      </c>
      <c r="N279" s="27">
        <f t="shared" si="6"/>
        <v>284.53999999999996</v>
      </c>
    </row>
    <row r="280" spans="1:14">
      <c r="A280" s="19" t="s">
        <v>71</v>
      </c>
      <c r="B280" s="24">
        <v>0.5</v>
      </c>
      <c r="C280" s="22">
        <v>35.67</v>
      </c>
      <c r="D280" s="22">
        <v>5.84</v>
      </c>
      <c r="E280" s="21">
        <v>290</v>
      </c>
      <c r="F280" s="31">
        <v>56.74</v>
      </c>
      <c r="G280" s="24">
        <v>94.3</v>
      </c>
      <c r="H280" s="22">
        <v>2.5299999999999998</v>
      </c>
      <c r="I280" s="21">
        <v>14</v>
      </c>
      <c r="J280" s="22">
        <v>11.76</v>
      </c>
      <c r="K280" s="22">
        <v>21.79</v>
      </c>
      <c r="L280" s="21">
        <v>3</v>
      </c>
      <c r="M280" s="22">
        <v>116.42</v>
      </c>
      <c r="N280" s="27">
        <f t="shared" si="6"/>
        <v>652.54999999999995</v>
      </c>
    </row>
    <row r="281" spans="1:14">
      <c r="A281" s="19" t="s">
        <v>72</v>
      </c>
      <c r="B281" s="24">
        <v>20.7</v>
      </c>
      <c r="C281" s="22">
        <v>14.78</v>
      </c>
      <c r="D281" s="22">
        <v>6.51</v>
      </c>
      <c r="E281" s="21">
        <v>174</v>
      </c>
      <c r="F281" s="31">
        <v>113.49</v>
      </c>
      <c r="G281" s="24">
        <v>136.69999999999999</v>
      </c>
      <c r="H281" s="22">
        <v>7.48</v>
      </c>
      <c r="I281" s="21">
        <v>40</v>
      </c>
      <c r="J281" s="22">
        <v>21.78</v>
      </c>
      <c r="K281" s="24">
        <v>5.5</v>
      </c>
      <c r="L281" s="22">
        <v>10.93</v>
      </c>
      <c r="M281" s="22">
        <v>144.94999999999999</v>
      </c>
      <c r="N281" s="27">
        <f t="shared" si="6"/>
        <v>696.81999999999994</v>
      </c>
    </row>
    <row r="282" spans="1:14">
      <c r="A282" s="19" t="s">
        <v>73</v>
      </c>
      <c r="B282" s="24">
        <v>9.9</v>
      </c>
      <c r="C282" s="22">
        <v>3.68</v>
      </c>
      <c r="D282" s="22">
        <v>3.52</v>
      </c>
      <c r="E282" s="21">
        <v>150</v>
      </c>
      <c r="F282" s="31">
        <v>26.95</v>
      </c>
      <c r="G282" s="24">
        <v>19.899999999999999</v>
      </c>
      <c r="H282" s="21">
        <v>1</v>
      </c>
      <c r="I282" s="21">
        <v>4</v>
      </c>
      <c r="J282" s="22">
        <v>3.11</v>
      </c>
      <c r="K282" s="22">
        <v>1.35</v>
      </c>
      <c r="L282" s="22">
        <v>1.18</v>
      </c>
      <c r="M282" s="22">
        <v>35.380000000000003</v>
      </c>
      <c r="N282" s="27">
        <f t="shared" si="6"/>
        <v>259.97000000000003</v>
      </c>
    </row>
    <row r="283" spans="1:14">
      <c r="A283" s="19" t="s">
        <v>74</v>
      </c>
      <c r="B283" s="21">
        <v>9</v>
      </c>
      <c r="C283" s="22">
        <v>0.42</v>
      </c>
      <c r="D283" s="22">
        <v>0.85</v>
      </c>
      <c r="E283" s="21">
        <v>0</v>
      </c>
      <c r="F283" s="31">
        <v>20.63</v>
      </c>
      <c r="G283" s="24">
        <v>56.7</v>
      </c>
      <c r="H283" s="21">
        <v>0</v>
      </c>
      <c r="I283" s="21">
        <v>2</v>
      </c>
      <c r="J283" s="22">
        <v>0.21</v>
      </c>
      <c r="K283" s="21">
        <v>0</v>
      </c>
      <c r="L283" s="22">
        <v>2.25</v>
      </c>
      <c r="M283" s="22">
        <v>9.1300000000000008</v>
      </c>
      <c r="N283" s="27">
        <f t="shared" si="6"/>
        <v>101.18999999999998</v>
      </c>
    </row>
    <row r="284" spans="1:14">
      <c r="A284" s="19" t="s">
        <v>76</v>
      </c>
      <c r="B284" s="21">
        <v>0</v>
      </c>
      <c r="C284" s="23" t="s">
        <v>116</v>
      </c>
      <c r="D284" s="21">
        <v>0</v>
      </c>
      <c r="E284" s="21">
        <v>0</v>
      </c>
      <c r="F284" s="30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7">
        <f t="shared" si="6"/>
        <v>0</v>
      </c>
    </row>
    <row r="285" spans="1:14">
      <c r="A285" s="19" t="s">
        <v>75</v>
      </c>
      <c r="B285" s="24">
        <v>17.5</v>
      </c>
      <c r="C285" s="22">
        <v>14.93</v>
      </c>
      <c r="D285" s="22">
        <v>29.22</v>
      </c>
      <c r="E285" s="21">
        <v>550</v>
      </c>
      <c r="F285" s="32">
        <v>86.9</v>
      </c>
      <c r="G285" s="21">
        <v>244</v>
      </c>
      <c r="H285" s="22">
        <v>8.9499999999999993</v>
      </c>
      <c r="I285" s="21">
        <v>71</v>
      </c>
      <c r="J285" s="24">
        <v>38.6</v>
      </c>
      <c r="K285" s="22">
        <v>59.04</v>
      </c>
      <c r="L285" s="22">
        <v>45.34</v>
      </c>
      <c r="M285" s="22">
        <v>60.49</v>
      </c>
      <c r="N285" s="27">
        <f t="shared" si="6"/>
        <v>1225.9699999999998</v>
      </c>
    </row>
    <row r="286" spans="1:14">
      <c r="A286" s="19" t="s">
        <v>78</v>
      </c>
      <c r="B286" s="24">
        <v>84.9</v>
      </c>
      <c r="C286" s="22">
        <v>12.84</v>
      </c>
      <c r="D286" s="22">
        <v>4.41</v>
      </c>
      <c r="E286" s="21">
        <v>423</v>
      </c>
      <c r="F286" s="31">
        <v>404.78</v>
      </c>
      <c r="G286" s="24">
        <v>310.10000000000002</v>
      </c>
      <c r="H286" s="22">
        <v>7.93</v>
      </c>
      <c r="I286" s="21">
        <v>156</v>
      </c>
      <c r="J286" s="22">
        <v>41.29</v>
      </c>
      <c r="K286" s="22">
        <v>47.53</v>
      </c>
      <c r="L286" s="24">
        <v>4.4000000000000004</v>
      </c>
      <c r="M286" s="22">
        <v>61.63</v>
      </c>
      <c r="N286" s="27">
        <f t="shared" si="6"/>
        <v>1558.8100000000002</v>
      </c>
    </row>
    <row r="287" spans="1:14">
      <c r="A287" s="19" t="s">
        <v>79</v>
      </c>
      <c r="B287" s="24">
        <v>0.2</v>
      </c>
      <c r="C287" s="22">
        <v>0.27</v>
      </c>
      <c r="D287" s="22">
        <v>22.02</v>
      </c>
      <c r="E287" s="21">
        <v>18</v>
      </c>
      <c r="F287" s="31">
        <v>36.29</v>
      </c>
      <c r="G287" s="24">
        <v>94.6</v>
      </c>
      <c r="H287" s="22">
        <v>3.25</v>
      </c>
      <c r="I287" s="21">
        <v>10</v>
      </c>
      <c r="J287" s="22">
        <v>1.86</v>
      </c>
      <c r="K287" s="22">
        <v>14.74</v>
      </c>
      <c r="L287" s="22">
        <v>0.43</v>
      </c>
      <c r="M287" s="22">
        <v>2.2799999999999998</v>
      </c>
      <c r="N287" s="27">
        <f t="shared" si="6"/>
        <v>203.94000000000003</v>
      </c>
    </row>
    <row r="288" spans="1:14">
      <c r="A288" s="19" t="s">
        <v>80</v>
      </c>
      <c r="B288" s="21">
        <v>0</v>
      </c>
      <c r="C288" s="22">
        <v>0.04</v>
      </c>
      <c r="D288" s="21">
        <v>0</v>
      </c>
      <c r="E288" s="21">
        <v>0</v>
      </c>
      <c r="F288" s="30">
        <v>0</v>
      </c>
      <c r="G288" s="24">
        <v>1.9</v>
      </c>
      <c r="H288" s="22">
        <v>0.18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7">
        <f t="shared" si="6"/>
        <v>2.12</v>
      </c>
    </row>
    <row r="289" spans="1:14">
      <c r="A289" s="19" t="s">
        <v>81</v>
      </c>
      <c r="B289" s="24">
        <v>8.5</v>
      </c>
      <c r="C289" s="22">
        <v>2.09</v>
      </c>
      <c r="D289" s="22">
        <v>6.41</v>
      </c>
      <c r="E289" s="21">
        <v>31</v>
      </c>
      <c r="F289" s="31">
        <v>221.91</v>
      </c>
      <c r="G289" s="24">
        <v>29.2</v>
      </c>
      <c r="H289" s="22">
        <v>0.98</v>
      </c>
      <c r="I289" s="21">
        <v>27</v>
      </c>
      <c r="J289" s="22">
        <v>27.27</v>
      </c>
      <c r="K289" s="22">
        <v>3.94</v>
      </c>
      <c r="L289" s="22">
        <v>0.75</v>
      </c>
      <c r="M289" s="22">
        <v>50.22</v>
      </c>
      <c r="N289" s="27">
        <f t="shared" si="6"/>
        <v>409.27</v>
      </c>
    </row>
    <row r="290" spans="1:14">
      <c r="A290" s="19" t="s">
        <v>83</v>
      </c>
      <c r="B290" s="21">
        <v>4</v>
      </c>
      <c r="C290" s="24">
        <v>2.2000000000000002</v>
      </c>
      <c r="D290" s="22">
        <v>18.809999999999999</v>
      </c>
      <c r="E290" s="21">
        <v>65</v>
      </c>
      <c r="F290" s="31">
        <v>12.99</v>
      </c>
      <c r="G290" s="24">
        <v>56.6</v>
      </c>
      <c r="H290" s="22">
        <v>13.61</v>
      </c>
      <c r="I290" s="21">
        <v>7</v>
      </c>
      <c r="J290" s="22">
        <v>4.22</v>
      </c>
      <c r="K290" s="22">
        <v>12.97</v>
      </c>
      <c r="L290" s="22">
        <v>0.86</v>
      </c>
      <c r="M290" s="22">
        <v>57.07</v>
      </c>
      <c r="N290" s="27">
        <f t="shared" si="6"/>
        <v>255.32999999999998</v>
      </c>
    </row>
    <row r="291" spans="1:14">
      <c r="A291" s="19" t="s">
        <v>84</v>
      </c>
      <c r="B291" s="24">
        <v>14.2</v>
      </c>
      <c r="C291" s="22">
        <v>8.9600000000000009</v>
      </c>
      <c r="D291" s="22">
        <v>3.93</v>
      </c>
      <c r="E291" s="21">
        <v>799</v>
      </c>
      <c r="F291" s="31">
        <v>78.98</v>
      </c>
      <c r="G291" s="24">
        <v>221.2</v>
      </c>
      <c r="H291" s="22">
        <v>4.6500000000000004</v>
      </c>
      <c r="I291" s="21">
        <v>123</v>
      </c>
      <c r="J291" s="22">
        <v>14.34</v>
      </c>
      <c r="K291" s="24">
        <v>74.400000000000006</v>
      </c>
      <c r="L291" s="22">
        <v>22.19</v>
      </c>
      <c r="M291" s="22">
        <v>87.88</v>
      </c>
      <c r="N291" s="27">
        <f t="shared" si="6"/>
        <v>1452.73</v>
      </c>
    </row>
    <row r="292" spans="1:14">
      <c r="A292" s="19" t="s">
        <v>85</v>
      </c>
      <c r="B292" s="24">
        <v>26.8</v>
      </c>
      <c r="C292" s="22">
        <v>2.0499999999999998</v>
      </c>
      <c r="D292" s="22">
        <v>2.0099999999999998</v>
      </c>
      <c r="E292" s="21">
        <v>148</v>
      </c>
      <c r="F292" s="30">
        <v>195</v>
      </c>
      <c r="G292" s="24">
        <v>72.7</v>
      </c>
      <c r="H292" s="22">
        <v>2.4500000000000002</v>
      </c>
      <c r="I292" s="21">
        <v>86</v>
      </c>
      <c r="J292" s="22">
        <v>21.16</v>
      </c>
      <c r="K292" s="22">
        <v>12.76</v>
      </c>
      <c r="L292" s="22">
        <v>0.96</v>
      </c>
      <c r="M292" s="22">
        <v>109.57</v>
      </c>
      <c r="N292" s="27">
        <f t="shared" si="6"/>
        <v>679.46</v>
      </c>
    </row>
    <row r="293" spans="1:14">
      <c r="A293" s="19" t="s">
        <v>86</v>
      </c>
      <c r="B293" s="24">
        <v>1.1000000000000001</v>
      </c>
      <c r="C293" s="21">
        <v>0</v>
      </c>
      <c r="D293" s="22">
        <v>1.44</v>
      </c>
      <c r="E293" s="21">
        <v>3</v>
      </c>
      <c r="F293" s="31">
        <v>1.89</v>
      </c>
      <c r="G293" s="24">
        <v>10.9</v>
      </c>
      <c r="H293" s="24">
        <v>0.1</v>
      </c>
      <c r="I293" s="21">
        <v>1</v>
      </c>
      <c r="J293" s="22">
        <v>0.08</v>
      </c>
      <c r="K293" s="24">
        <v>0.1</v>
      </c>
      <c r="L293" s="22">
        <v>0.21</v>
      </c>
      <c r="M293" s="21">
        <v>0</v>
      </c>
      <c r="N293" s="27">
        <f t="shared" si="6"/>
        <v>19.82</v>
      </c>
    </row>
    <row r="294" spans="1:14">
      <c r="A294" s="19" t="s">
        <v>88</v>
      </c>
      <c r="B294" s="24">
        <v>6.5</v>
      </c>
      <c r="C294" s="22">
        <v>3.42</v>
      </c>
      <c r="D294" s="22">
        <v>31.08</v>
      </c>
      <c r="E294" s="21">
        <v>374</v>
      </c>
      <c r="F294" s="31">
        <v>125.96</v>
      </c>
      <c r="G294" s="24">
        <v>240.6</v>
      </c>
      <c r="H294" s="22">
        <v>22.54</v>
      </c>
      <c r="I294" s="21">
        <v>15</v>
      </c>
      <c r="J294" s="22">
        <v>16.36</v>
      </c>
      <c r="K294" s="22">
        <v>23.24</v>
      </c>
      <c r="L294" s="22">
        <v>8.68</v>
      </c>
      <c r="M294" s="22">
        <v>3.42</v>
      </c>
      <c r="N294" s="27">
        <f t="shared" si="6"/>
        <v>870.8</v>
      </c>
    </row>
    <row r="295" spans="1:14" ht="15.6">
      <c r="A295" s="7" t="s">
        <v>89</v>
      </c>
      <c r="B295" s="24">
        <v>0.5</v>
      </c>
      <c r="C295" s="21">
        <v>0</v>
      </c>
      <c r="D295" s="22">
        <v>0.01</v>
      </c>
      <c r="E295" s="21">
        <v>0</v>
      </c>
      <c r="F295" s="31">
        <v>4.96</v>
      </c>
      <c r="G295" s="24">
        <v>6.7</v>
      </c>
      <c r="H295" s="24">
        <v>0.4</v>
      </c>
      <c r="I295" s="21">
        <v>2</v>
      </c>
      <c r="J295" s="22">
        <v>0.12</v>
      </c>
      <c r="K295" s="22">
        <v>1.45</v>
      </c>
      <c r="L295" s="22">
        <v>0.32</v>
      </c>
      <c r="M295" s="21">
        <v>0</v>
      </c>
      <c r="N295" s="27">
        <f t="shared" si="6"/>
        <v>16.46</v>
      </c>
    </row>
    <row r="296" spans="1:14" ht="15.6">
      <c r="A296" s="7" t="s">
        <v>90</v>
      </c>
      <c r="B296" s="21">
        <v>0</v>
      </c>
      <c r="C296" s="21">
        <v>0</v>
      </c>
      <c r="D296" s="21">
        <v>0</v>
      </c>
      <c r="E296" s="21">
        <v>0</v>
      </c>
      <c r="F296" s="30">
        <v>0</v>
      </c>
      <c r="G296" s="24">
        <v>0.1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7">
        <f t="shared" si="6"/>
        <v>0.1</v>
      </c>
    </row>
    <row r="297" spans="1:14" ht="15.6">
      <c r="A297" s="7" t="s">
        <v>91</v>
      </c>
      <c r="B297" s="24">
        <v>0.3</v>
      </c>
      <c r="C297" s="21">
        <v>0</v>
      </c>
      <c r="D297" s="21">
        <v>0</v>
      </c>
      <c r="E297" s="21">
        <v>28</v>
      </c>
      <c r="F297" s="31">
        <v>2.15</v>
      </c>
      <c r="G297" s="24">
        <v>196.7</v>
      </c>
      <c r="H297" s="21">
        <v>0</v>
      </c>
      <c r="I297" s="21">
        <v>3</v>
      </c>
      <c r="J297" s="24">
        <v>5.7</v>
      </c>
      <c r="K297" s="21">
        <v>0</v>
      </c>
      <c r="L297" s="22">
        <v>0.21</v>
      </c>
      <c r="M297" s="21">
        <v>0</v>
      </c>
      <c r="N297" s="27">
        <f t="shared" si="6"/>
        <v>236.05999999999997</v>
      </c>
    </row>
    <row r="298" spans="1:14" ht="15.6">
      <c r="A298" s="7" t="s">
        <v>93</v>
      </c>
      <c r="B298" s="24">
        <v>1.8</v>
      </c>
      <c r="C298" s="21">
        <v>0</v>
      </c>
      <c r="D298" s="22">
        <v>0.02</v>
      </c>
      <c r="E298" s="21">
        <v>0</v>
      </c>
      <c r="F298" s="31">
        <v>4.32</v>
      </c>
      <c r="G298" s="24">
        <v>123.5</v>
      </c>
      <c r="H298" s="21">
        <v>0</v>
      </c>
      <c r="I298" s="21">
        <v>1</v>
      </c>
      <c r="J298" s="24">
        <v>0.2</v>
      </c>
      <c r="K298" s="21">
        <v>0</v>
      </c>
      <c r="L298" s="22">
        <v>0.43</v>
      </c>
      <c r="M298" s="21">
        <v>0</v>
      </c>
      <c r="N298" s="27">
        <f t="shared" si="6"/>
        <v>131.26999999999998</v>
      </c>
    </row>
    <row r="299" spans="1:14" ht="15.6">
      <c r="A299" s="7" t="s">
        <v>95</v>
      </c>
      <c r="B299" s="24">
        <v>1.6</v>
      </c>
      <c r="C299" s="22">
        <v>0.19</v>
      </c>
      <c r="D299" s="22">
        <v>1.65</v>
      </c>
      <c r="E299" s="21">
        <v>62</v>
      </c>
      <c r="F299" s="31">
        <v>9.9499999999999993</v>
      </c>
      <c r="G299" s="24">
        <v>13.1</v>
      </c>
      <c r="H299" s="22">
        <v>1.75</v>
      </c>
      <c r="I299" s="21">
        <v>2</v>
      </c>
      <c r="J299" s="22">
        <v>0.67</v>
      </c>
      <c r="K299" s="22">
        <v>0.31</v>
      </c>
      <c r="L299" s="22">
        <v>2.36</v>
      </c>
      <c r="M299" s="21">
        <v>0</v>
      </c>
      <c r="N299" s="27">
        <f t="shared" si="6"/>
        <v>95.58</v>
      </c>
    </row>
    <row r="300" spans="1:14" ht="15.6">
      <c r="A300" s="7" t="s">
        <v>96</v>
      </c>
      <c r="B300" s="24">
        <v>0.8</v>
      </c>
      <c r="C300" s="22">
        <v>0.49</v>
      </c>
      <c r="D300" s="21">
        <v>0</v>
      </c>
      <c r="E300" s="21">
        <v>22</v>
      </c>
      <c r="F300" s="31">
        <v>3.34</v>
      </c>
      <c r="G300" s="24">
        <v>12.7</v>
      </c>
      <c r="H300" s="22">
        <v>0.17</v>
      </c>
      <c r="I300" s="21">
        <v>3</v>
      </c>
      <c r="J300" s="22">
        <v>1.69</v>
      </c>
      <c r="K300" s="21">
        <v>0</v>
      </c>
      <c r="L300" s="21">
        <v>0</v>
      </c>
      <c r="M300" s="21">
        <v>0</v>
      </c>
      <c r="N300" s="27">
        <f t="shared" si="6"/>
        <v>44.19</v>
      </c>
    </row>
    <row r="301" spans="1:14" ht="15.6">
      <c r="A301" s="7" t="s">
        <v>97</v>
      </c>
      <c r="B301" s="24">
        <v>0.9</v>
      </c>
      <c r="C301" s="21">
        <v>0</v>
      </c>
      <c r="D301" s="22">
        <v>0.25</v>
      </c>
      <c r="E301" s="21">
        <v>15</v>
      </c>
      <c r="F301" s="31">
        <v>2.73</v>
      </c>
      <c r="G301" s="24">
        <v>0.2</v>
      </c>
      <c r="H301" s="21">
        <v>0</v>
      </c>
      <c r="I301" s="21">
        <v>1</v>
      </c>
      <c r="J301" s="22">
        <v>0.05</v>
      </c>
      <c r="K301" s="21">
        <v>0</v>
      </c>
      <c r="L301" s="21">
        <v>0</v>
      </c>
      <c r="M301" s="21">
        <v>0</v>
      </c>
      <c r="N301" s="27">
        <f t="shared" si="6"/>
        <v>20.13</v>
      </c>
    </row>
    <row r="302" spans="1:14" ht="15.6">
      <c r="A302" s="7" t="s">
        <v>98</v>
      </c>
      <c r="B302" s="21">
        <v>0</v>
      </c>
      <c r="C302" s="21">
        <v>0</v>
      </c>
      <c r="D302" s="21">
        <v>0</v>
      </c>
      <c r="E302" s="21">
        <v>0</v>
      </c>
      <c r="F302" s="30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7">
        <f t="shared" si="6"/>
        <v>0</v>
      </c>
    </row>
    <row r="303" spans="1:14" ht="15.6">
      <c r="A303" s="7" t="s">
        <v>99</v>
      </c>
      <c r="B303" s="21">
        <v>0</v>
      </c>
      <c r="C303" s="23" t="s">
        <v>116</v>
      </c>
      <c r="D303" s="21">
        <v>0</v>
      </c>
      <c r="E303" s="21">
        <v>0</v>
      </c>
      <c r="F303" s="30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7">
        <f t="shared" si="6"/>
        <v>0</v>
      </c>
    </row>
    <row r="304" spans="1:14" ht="15.6">
      <c r="A304" s="7" t="s">
        <v>101</v>
      </c>
      <c r="B304" s="24">
        <v>0.2</v>
      </c>
      <c r="C304" s="22">
        <v>4.29</v>
      </c>
      <c r="D304" s="24">
        <v>1.1000000000000001</v>
      </c>
      <c r="E304" s="21">
        <v>135</v>
      </c>
      <c r="F304" s="30">
        <v>0</v>
      </c>
      <c r="G304" s="24">
        <v>73.8</v>
      </c>
      <c r="H304" s="24">
        <v>1.5</v>
      </c>
      <c r="I304" s="21">
        <v>7</v>
      </c>
      <c r="J304" s="22">
        <v>0.71</v>
      </c>
      <c r="K304" s="22">
        <v>6.85</v>
      </c>
      <c r="L304" s="22">
        <v>6.32</v>
      </c>
      <c r="M304" s="22">
        <v>9.1300000000000008</v>
      </c>
      <c r="N304" s="27">
        <f t="shared" si="6"/>
        <v>245.89999999999998</v>
      </c>
    </row>
    <row r="305" spans="1:14" ht="15.6">
      <c r="A305" s="7" t="s">
        <v>102</v>
      </c>
      <c r="B305" s="24">
        <v>1.2</v>
      </c>
      <c r="C305" s="22">
        <v>0.49</v>
      </c>
      <c r="D305" s="22">
        <v>0.59</v>
      </c>
      <c r="E305" s="21">
        <v>0</v>
      </c>
      <c r="F305" s="31">
        <v>18.059999999999999</v>
      </c>
      <c r="G305" s="24">
        <v>11.7</v>
      </c>
      <c r="H305" s="22">
        <v>0.36</v>
      </c>
      <c r="I305" s="21">
        <v>2</v>
      </c>
      <c r="J305" s="22">
        <v>0.55000000000000004</v>
      </c>
      <c r="K305" s="22">
        <v>1.45</v>
      </c>
      <c r="L305" s="22">
        <v>0.64</v>
      </c>
      <c r="M305" s="21">
        <v>0</v>
      </c>
      <c r="N305" s="27">
        <f t="shared" ref="N305:N306" si="7">SUM(B305:M305)</f>
        <v>37.04</v>
      </c>
    </row>
    <row r="306" spans="1:14">
      <c r="A306" s="19" t="s">
        <v>103</v>
      </c>
      <c r="B306" s="21">
        <v>1832</v>
      </c>
      <c r="C306" s="22">
        <v>999.01</v>
      </c>
      <c r="D306" s="22">
        <v>673.61</v>
      </c>
      <c r="E306" s="21">
        <v>12479</v>
      </c>
      <c r="F306" s="31">
        <v>5051.25</v>
      </c>
      <c r="G306" s="24">
        <v>6988.2</v>
      </c>
      <c r="H306" s="24">
        <v>496.8</v>
      </c>
      <c r="I306" s="21">
        <v>2116</v>
      </c>
      <c r="J306" s="22">
        <v>1265.75</v>
      </c>
      <c r="K306" s="22">
        <v>1176.94</v>
      </c>
      <c r="L306" s="24">
        <v>528.70000000000005</v>
      </c>
      <c r="M306" s="22">
        <v>7026.23</v>
      </c>
      <c r="N306" s="27">
        <f t="shared" si="7"/>
        <v>40633.490000000005</v>
      </c>
    </row>
    <row r="308" spans="1:14">
      <c r="A308" s="17" t="s">
        <v>117</v>
      </c>
    </row>
    <row r="309" spans="1:14">
      <c r="A309" s="17" t="s">
        <v>116</v>
      </c>
      <c r="B309" s="17" t="s">
        <v>109</v>
      </c>
    </row>
    <row r="311" spans="1:14">
      <c r="A311" s="17" t="s">
        <v>4</v>
      </c>
      <c r="B311" s="17" t="s">
        <v>108</v>
      </c>
    </row>
    <row r="312" spans="1:14">
      <c r="A312" s="17" t="s">
        <v>5</v>
      </c>
      <c r="B312" s="17" t="s">
        <v>103</v>
      </c>
    </row>
    <row r="313" spans="1:14">
      <c r="A313" s="17" t="s">
        <v>6</v>
      </c>
      <c r="B313" s="17" t="s">
        <v>105</v>
      </c>
    </row>
    <row r="314" spans="1:14">
      <c r="A314" s="17" t="s">
        <v>113</v>
      </c>
      <c r="B314" s="17" t="s">
        <v>114</v>
      </c>
    </row>
    <row r="316" spans="1:14">
      <c r="A316" s="19" t="s">
        <v>115</v>
      </c>
      <c r="B316" s="19" t="s">
        <v>8</v>
      </c>
      <c r="C316" s="19" t="s">
        <v>9</v>
      </c>
      <c r="D316" s="19" t="s">
        <v>10</v>
      </c>
      <c r="E316" s="19" t="s">
        <v>11</v>
      </c>
      <c r="F316" s="29" t="s">
        <v>12</v>
      </c>
      <c r="G316" s="19" t="s">
        <v>13</v>
      </c>
      <c r="H316" s="19" t="s">
        <v>14</v>
      </c>
      <c r="I316" s="19" t="s">
        <v>15</v>
      </c>
      <c r="J316" s="19" t="s">
        <v>16</v>
      </c>
      <c r="K316" s="19" t="s">
        <v>17</v>
      </c>
      <c r="L316" s="19" t="s">
        <v>18</v>
      </c>
      <c r="M316" s="19" t="s">
        <v>19</v>
      </c>
    </row>
    <row r="317" spans="1:14">
      <c r="A317" s="19" t="s">
        <v>21</v>
      </c>
      <c r="B317" s="21">
        <f>B13+B89+B165+B241</f>
        <v>46.1</v>
      </c>
      <c r="C317" s="21">
        <f t="shared" ref="C317:N317" si="8">C13+C89+C165+C241</f>
        <v>160.02000000000001</v>
      </c>
      <c r="D317" s="21">
        <f t="shared" si="8"/>
        <v>8.0399999999999991</v>
      </c>
      <c r="E317" s="21">
        <f t="shared" si="8"/>
        <v>151</v>
      </c>
      <c r="F317" s="30">
        <f t="shared" si="8"/>
        <v>235</v>
      </c>
      <c r="G317" s="21">
        <f t="shared" si="8"/>
        <v>2001.4</v>
      </c>
      <c r="H317" s="21">
        <f t="shared" si="8"/>
        <v>13.93</v>
      </c>
      <c r="I317" s="21">
        <f t="shared" si="8"/>
        <v>132</v>
      </c>
      <c r="J317" s="21">
        <f t="shared" si="8"/>
        <v>10.989999999999998</v>
      </c>
      <c r="K317" s="21">
        <f t="shared" si="8"/>
        <v>14.530000000000001</v>
      </c>
      <c r="L317" s="21">
        <f t="shared" si="8"/>
        <v>47.92</v>
      </c>
      <c r="M317" s="21">
        <f t="shared" si="8"/>
        <v>39.950000000000003</v>
      </c>
      <c r="N317" s="21">
        <f t="shared" si="8"/>
        <v>2860.8799999999992</v>
      </c>
    </row>
    <row r="318" spans="1:14">
      <c r="A318" s="19" t="s">
        <v>23</v>
      </c>
      <c r="B318" s="21">
        <f t="shared" ref="B318:N333" si="9">B14+B90+B166+B242</f>
        <v>414.4</v>
      </c>
      <c r="C318" s="21">
        <f t="shared" si="9"/>
        <v>856.53</v>
      </c>
      <c r="D318" s="21">
        <f t="shared" si="9"/>
        <v>83.56</v>
      </c>
      <c r="E318" s="21">
        <f t="shared" si="9"/>
        <v>2462</v>
      </c>
      <c r="F318" s="30">
        <f t="shared" si="9"/>
        <v>2092.9699999999998</v>
      </c>
      <c r="G318" s="21">
        <f t="shared" si="9"/>
        <v>810.8</v>
      </c>
      <c r="H318" s="21">
        <f t="shared" si="9"/>
        <v>134.56</v>
      </c>
      <c r="I318" s="21">
        <f t="shared" si="9"/>
        <v>117</v>
      </c>
      <c r="J318" s="21">
        <f t="shared" si="9"/>
        <v>1950.21</v>
      </c>
      <c r="K318" s="21">
        <f t="shared" si="9"/>
        <v>5073.32</v>
      </c>
      <c r="L318" s="21">
        <f t="shared" si="9"/>
        <v>331.78000000000003</v>
      </c>
      <c r="M318" s="21">
        <f t="shared" si="9"/>
        <v>1031.79</v>
      </c>
      <c r="N318" s="21">
        <f t="shared" si="9"/>
        <v>15358.919999999998</v>
      </c>
    </row>
    <row r="319" spans="1:14">
      <c r="A319" s="19" t="s">
        <v>25</v>
      </c>
      <c r="B319" s="21">
        <f t="shared" si="9"/>
        <v>0</v>
      </c>
      <c r="C319" s="21">
        <f t="shared" si="9"/>
        <v>0</v>
      </c>
      <c r="D319" s="21">
        <f t="shared" si="9"/>
        <v>0</v>
      </c>
      <c r="E319" s="21">
        <f t="shared" si="9"/>
        <v>0</v>
      </c>
      <c r="F319" s="30">
        <f t="shared" si="9"/>
        <v>10.8</v>
      </c>
      <c r="G319" s="21">
        <f t="shared" si="9"/>
        <v>0</v>
      </c>
      <c r="H319" s="21">
        <f t="shared" si="9"/>
        <v>0</v>
      </c>
      <c r="I319" s="21">
        <f t="shared" si="9"/>
        <v>0</v>
      </c>
      <c r="J319" s="21">
        <f t="shared" si="9"/>
        <v>0</v>
      </c>
      <c r="K319" s="21">
        <f t="shared" si="9"/>
        <v>0</v>
      </c>
      <c r="L319" s="21">
        <f t="shared" si="9"/>
        <v>1.61</v>
      </c>
      <c r="M319" s="21">
        <f t="shared" si="9"/>
        <v>0</v>
      </c>
      <c r="N319" s="21">
        <f t="shared" si="9"/>
        <v>12.41</v>
      </c>
    </row>
    <row r="320" spans="1:14">
      <c r="A320" s="19" t="s">
        <v>27</v>
      </c>
      <c r="B320" s="21">
        <f t="shared" si="9"/>
        <v>11.4</v>
      </c>
      <c r="C320" s="21">
        <f t="shared" si="9"/>
        <v>8.1999999999999993</v>
      </c>
      <c r="D320" s="21">
        <f t="shared" si="9"/>
        <v>23.709999999999997</v>
      </c>
      <c r="E320" s="21">
        <f t="shared" si="9"/>
        <v>1416</v>
      </c>
      <c r="F320" s="30">
        <f t="shared" si="9"/>
        <v>148</v>
      </c>
      <c r="G320" s="21">
        <f t="shared" si="9"/>
        <v>1021.3000000000001</v>
      </c>
      <c r="H320" s="21">
        <f t="shared" si="9"/>
        <v>37.699999999999996</v>
      </c>
      <c r="I320" s="21">
        <f t="shared" si="9"/>
        <v>181</v>
      </c>
      <c r="J320" s="21">
        <f t="shared" si="9"/>
        <v>90.25</v>
      </c>
      <c r="K320" s="21">
        <f t="shared" si="9"/>
        <v>127.32</v>
      </c>
      <c r="L320" s="21">
        <f t="shared" si="9"/>
        <v>20.91</v>
      </c>
      <c r="M320" s="21">
        <f t="shared" si="9"/>
        <v>0</v>
      </c>
      <c r="N320" s="21">
        <f t="shared" si="9"/>
        <v>3085.79</v>
      </c>
    </row>
    <row r="321" spans="1:14">
      <c r="A321" s="19" t="s">
        <v>29</v>
      </c>
      <c r="B321" s="21">
        <f t="shared" si="9"/>
        <v>58.2</v>
      </c>
      <c r="C321" s="21">
        <f t="shared" si="9"/>
        <v>1.9</v>
      </c>
      <c r="D321" s="21">
        <f t="shared" si="9"/>
        <v>50.860000000000007</v>
      </c>
      <c r="E321" s="21">
        <f t="shared" si="9"/>
        <v>108</v>
      </c>
      <c r="F321" s="30">
        <f t="shared" si="9"/>
        <v>532.70999999999992</v>
      </c>
      <c r="G321" s="21">
        <f t="shared" si="9"/>
        <v>1508</v>
      </c>
      <c r="H321" s="21">
        <f t="shared" si="9"/>
        <v>16.66</v>
      </c>
      <c r="I321" s="21">
        <f t="shared" si="9"/>
        <v>93</v>
      </c>
      <c r="J321" s="21">
        <f t="shared" si="9"/>
        <v>181.37</v>
      </c>
      <c r="K321" s="21">
        <f t="shared" si="9"/>
        <v>115.49000000000001</v>
      </c>
      <c r="L321" s="21">
        <f t="shared" si="9"/>
        <v>23.47</v>
      </c>
      <c r="M321" s="21">
        <f t="shared" si="9"/>
        <v>163.22</v>
      </c>
      <c r="N321" s="21">
        <f t="shared" si="9"/>
        <v>2852.8799999999997</v>
      </c>
    </row>
    <row r="322" spans="1:14">
      <c r="A322" s="19" t="s">
        <v>31</v>
      </c>
      <c r="B322" s="21">
        <f t="shared" si="9"/>
        <v>1437.1000000000001</v>
      </c>
      <c r="C322" s="21">
        <f t="shared" si="9"/>
        <v>998.70000000000016</v>
      </c>
      <c r="D322" s="21">
        <f t="shared" si="9"/>
        <v>462.78</v>
      </c>
      <c r="E322" s="21">
        <f t="shared" si="9"/>
        <v>4509</v>
      </c>
      <c r="F322" s="30">
        <f t="shared" si="9"/>
        <v>6952.17</v>
      </c>
      <c r="G322" s="21">
        <f t="shared" si="9"/>
        <v>32335.800000000003</v>
      </c>
      <c r="H322" s="21">
        <f t="shared" si="9"/>
        <v>539.67999999999995</v>
      </c>
      <c r="I322" s="21">
        <f t="shared" si="9"/>
        <v>1222</v>
      </c>
      <c r="J322" s="21">
        <f t="shared" si="9"/>
        <v>1080.5</v>
      </c>
      <c r="K322" s="21">
        <f t="shared" si="9"/>
        <v>486.67</v>
      </c>
      <c r="L322" s="21">
        <f t="shared" si="9"/>
        <v>305.19</v>
      </c>
      <c r="M322" s="21">
        <f t="shared" si="9"/>
        <v>3069.12</v>
      </c>
      <c r="N322" s="21">
        <f t="shared" si="9"/>
        <v>53398.709999999992</v>
      </c>
    </row>
    <row r="323" spans="1:14">
      <c r="A323" s="19" t="s">
        <v>32</v>
      </c>
      <c r="B323" s="21">
        <f t="shared" si="9"/>
        <v>876.9</v>
      </c>
      <c r="C323" s="21">
        <f t="shared" si="9"/>
        <v>995.85</v>
      </c>
      <c r="D323" s="21">
        <f t="shared" si="9"/>
        <v>376.72</v>
      </c>
      <c r="E323" s="21">
        <f t="shared" si="9"/>
        <v>7216</v>
      </c>
      <c r="F323" s="30">
        <f t="shared" si="9"/>
        <v>2668.13</v>
      </c>
      <c r="G323" s="21">
        <f t="shared" si="9"/>
        <v>5156.8999999999996</v>
      </c>
      <c r="H323" s="21">
        <f t="shared" si="9"/>
        <v>259.24</v>
      </c>
      <c r="I323" s="21">
        <f t="shared" si="9"/>
        <v>998</v>
      </c>
      <c r="J323" s="21">
        <f t="shared" si="9"/>
        <v>2424.4499999999998</v>
      </c>
      <c r="K323" s="21">
        <f t="shared" si="9"/>
        <v>2528.31</v>
      </c>
      <c r="L323" s="21">
        <f t="shared" si="9"/>
        <v>922.22</v>
      </c>
      <c r="M323" s="21">
        <f t="shared" si="9"/>
        <v>3468.61</v>
      </c>
      <c r="N323" s="21">
        <f t="shared" si="9"/>
        <v>27891.329999999998</v>
      </c>
    </row>
    <row r="324" spans="1:14">
      <c r="A324" s="19" t="s">
        <v>33</v>
      </c>
      <c r="B324" s="21">
        <f t="shared" si="9"/>
        <v>1547.7</v>
      </c>
      <c r="C324" s="21">
        <f t="shared" si="9"/>
        <v>1412.42</v>
      </c>
      <c r="D324" s="21">
        <f t="shared" si="9"/>
        <v>515.24</v>
      </c>
      <c r="E324" s="21">
        <f t="shared" si="9"/>
        <v>16401</v>
      </c>
      <c r="F324" s="30">
        <f t="shared" si="9"/>
        <v>4887.82</v>
      </c>
      <c r="G324" s="21">
        <f t="shared" si="9"/>
        <v>8034</v>
      </c>
      <c r="H324" s="21">
        <f t="shared" si="9"/>
        <v>751.37999999999988</v>
      </c>
      <c r="I324" s="21">
        <f t="shared" si="9"/>
        <v>3759</v>
      </c>
      <c r="J324" s="21">
        <f t="shared" si="9"/>
        <v>2163.27</v>
      </c>
      <c r="K324" s="21">
        <f t="shared" si="9"/>
        <v>2176.9499999999998</v>
      </c>
      <c r="L324" s="21">
        <f t="shared" si="9"/>
        <v>511.86</v>
      </c>
      <c r="M324" s="21">
        <f t="shared" si="9"/>
        <v>6012.7</v>
      </c>
      <c r="N324" s="21">
        <f t="shared" si="9"/>
        <v>48173.340000000004</v>
      </c>
    </row>
    <row r="325" spans="1:14">
      <c r="A325" s="19" t="s">
        <v>34</v>
      </c>
      <c r="B325" s="21">
        <f t="shared" si="9"/>
        <v>247.5</v>
      </c>
      <c r="C325" s="21">
        <f t="shared" si="9"/>
        <v>402.32</v>
      </c>
      <c r="D325" s="21">
        <f t="shared" si="9"/>
        <v>127.3</v>
      </c>
      <c r="E325" s="21">
        <f t="shared" si="9"/>
        <v>2357</v>
      </c>
      <c r="F325" s="30">
        <f t="shared" si="9"/>
        <v>398.58</v>
      </c>
      <c r="G325" s="21">
        <f t="shared" si="9"/>
        <v>869</v>
      </c>
      <c r="H325" s="21">
        <f t="shared" si="9"/>
        <v>97.550000000000011</v>
      </c>
      <c r="I325" s="21">
        <f t="shared" si="9"/>
        <v>93</v>
      </c>
      <c r="J325" s="21">
        <f t="shared" si="9"/>
        <v>144.06</v>
      </c>
      <c r="K325" s="21">
        <f t="shared" si="9"/>
        <v>202.46</v>
      </c>
      <c r="L325" s="21">
        <f t="shared" si="9"/>
        <v>70.11</v>
      </c>
      <c r="M325" s="21">
        <f t="shared" si="9"/>
        <v>1016.96</v>
      </c>
      <c r="N325" s="21">
        <f t="shared" si="9"/>
        <v>6025.8400000000011</v>
      </c>
    </row>
    <row r="326" spans="1:14">
      <c r="A326" s="19" t="s">
        <v>35</v>
      </c>
      <c r="B326" s="21">
        <f t="shared" si="9"/>
        <v>79.800000000000011</v>
      </c>
      <c r="C326" s="21">
        <f t="shared" si="9"/>
        <v>108.56</v>
      </c>
      <c r="D326" s="21">
        <f t="shared" si="9"/>
        <v>19.239999999999998</v>
      </c>
      <c r="E326" s="21">
        <f t="shared" si="9"/>
        <v>385</v>
      </c>
      <c r="F326" s="30">
        <f t="shared" si="9"/>
        <v>313.57</v>
      </c>
      <c r="G326" s="21">
        <f t="shared" si="9"/>
        <v>389.69999999999993</v>
      </c>
      <c r="H326" s="21">
        <f t="shared" si="9"/>
        <v>23.16</v>
      </c>
      <c r="I326" s="21">
        <f t="shared" si="9"/>
        <v>31</v>
      </c>
      <c r="J326" s="21">
        <f t="shared" si="9"/>
        <v>61.66</v>
      </c>
      <c r="K326" s="21">
        <f t="shared" si="9"/>
        <v>219.16</v>
      </c>
      <c r="L326" s="21">
        <f t="shared" si="9"/>
        <v>25.310000000000002</v>
      </c>
      <c r="M326" s="21">
        <f t="shared" si="9"/>
        <v>154.07999999999998</v>
      </c>
      <c r="N326" s="21">
        <f t="shared" si="9"/>
        <v>1810.24</v>
      </c>
    </row>
    <row r="327" spans="1:14">
      <c r="A327" s="19" t="s">
        <v>36</v>
      </c>
      <c r="B327" s="21">
        <f t="shared" si="9"/>
        <v>1975.3999999999999</v>
      </c>
      <c r="C327" s="21">
        <f t="shared" si="9"/>
        <v>719.4799999999999</v>
      </c>
      <c r="D327" s="21">
        <f t="shared" si="9"/>
        <v>326.80999999999995</v>
      </c>
      <c r="E327" s="21">
        <f t="shared" si="9"/>
        <v>7591</v>
      </c>
      <c r="F327" s="30">
        <f t="shared" si="9"/>
        <v>2799.4100000000003</v>
      </c>
      <c r="G327" s="21">
        <f t="shared" si="9"/>
        <v>5582.7</v>
      </c>
      <c r="H327" s="21">
        <f t="shared" si="9"/>
        <v>259.15999999999997</v>
      </c>
      <c r="I327" s="21">
        <f t="shared" si="9"/>
        <v>1317</v>
      </c>
      <c r="J327" s="21">
        <f t="shared" si="9"/>
        <v>1038.8699999999999</v>
      </c>
      <c r="K327" s="21">
        <f t="shared" si="9"/>
        <v>1293.1599999999999</v>
      </c>
      <c r="L327" s="21">
        <f t="shared" si="9"/>
        <v>283.09999999999997</v>
      </c>
      <c r="M327" s="21">
        <f t="shared" si="9"/>
        <v>2256.46</v>
      </c>
      <c r="N327" s="21">
        <f t="shared" si="9"/>
        <v>25442.55</v>
      </c>
    </row>
    <row r="328" spans="1:14">
      <c r="A328" s="19" t="s">
        <v>37</v>
      </c>
      <c r="B328" s="21">
        <f t="shared" si="9"/>
        <v>0.3</v>
      </c>
      <c r="C328" s="21">
        <f t="shared" si="9"/>
        <v>2.1</v>
      </c>
      <c r="D328" s="21">
        <f t="shared" si="9"/>
        <v>3.3</v>
      </c>
      <c r="E328" s="21">
        <f t="shared" si="9"/>
        <v>3</v>
      </c>
      <c r="F328" s="30">
        <f t="shared" si="9"/>
        <v>4.67</v>
      </c>
      <c r="G328" s="21">
        <f t="shared" si="9"/>
        <v>0</v>
      </c>
      <c r="H328" s="21">
        <f t="shared" si="9"/>
        <v>0.3</v>
      </c>
      <c r="I328" s="21">
        <f t="shared" si="9"/>
        <v>0</v>
      </c>
      <c r="J328" s="21">
        <f t="shared" si="9"/>
        <v>0</v>
      </c>
      <c r="K328" s="21">
        <f t="shared" si="9"/>
        <v>0.1</v>
      </c>
      <c r="L328" s="21">
        <f t="shared" si="9"/>
        <v>0</v>
      </c>
      <c r="M328" s="21">
        <f t="shared" si="9"/>
        <v>0</v>
      </c>
      <c r="N328" s="21">
        <f t="shared" si="9"/>
        <v>13.770000000000001</v>
      </c>
    </row>
    <row r="329" spans="1:14">
      <c r="A329" s="19" t="s">
        <v>38</v>
      </c>
      <c r="B329" s="21">
        <f t="shared" si="9"/>
        <v>481.79999999999995</v>
      </c>
      <c r="C329" s="21">
        <f t="shared" si="9"/>
        <v>74.06</v>
      </c>
      <c r="D329" s="21">
        <f t="shared" si="9"/>
        <v>120.06</v>
      </c>
      <c r="E329" s="21">
        <f t="shared" si="9"/>
        <v>1698</v>
      </c>
      <c r="F329" s="30">
        <f t="shared" si="9"/>
        <v>907.98</v>
      </c>
      <c r="G329" s="21">
        <f t="shared" si="9"/>
        <v>1882.9</v>
      </c>
      <c r="H329" s="21">
        <f t="shared" si="9"/>
        <v>249.58</v>
      </c>
      <c r="I329" s="21">
        <f t="shared" si="9"/>
        <v>424</v>
      </c>
      <c r="J329" s="21">
        <f t="shared" si="9"/>
        <v>288.02</v>
      </c>
      <c r="K329" s="21">
        <f t="shared" si="9"/>
        <v>240.43</v>
      </c>
      <c r="L329" s="21">
        <f t="shared" si="9"/>
        <v>49.41</v>
      </c>
      <c r="M329" s="21">
        <f t="shared" si="9"/>
        <v>1686.94</v>
      </c>
      <c r="N329" s="21">
        <f t="shared" si="9"/>
        <v>8103.18</v>
      </c>
    </row>
    <row r="330" spans="1:14">
      <c r="A330" s="19" t="s">
        <v>39</v>
      </c>
      <c r="B330" s="21">
        <f t="shared" si="9"/>
        <v>11.6</v>
      </c>
      <c r="C330" s="21">
        <f t="shared" si="9"/>
        <v>73.53</v>
      </c>
      <c r="D330" s="21">
        <f t="shared" si="9"/>
        <v>94.539999999999992</v>
      </c>
      <c r="E330" s="21">
        <f t="shared" si="9"/>
        <v>1146</v>
      </c>
      <c r="F330" s="30">
        <f t="shared" si="9"/>
        <v>173.23999999999998</v>
      </c>
      <c r="G330" s="21">
        <f t="shared" si="9"/>
        <v>289.59999999999997</v>
      </c>
      <c r="H330" s="21">
        <f t="shared" si="9"/>
        <v>30.97</v>
      </c>
      <c r="I330" s="21">
        <f t="shared" si="9"/>
        <v>45</v>
      </c>
      <c r="J330" s="21">
        <f t="shared" si="9"/>
        <v>97.539999999999992</v>
      </c>
      <c r="K330" s="21">
        <f t="shared" si="9"/>
        <v>270.94</v>
      </c>
      <c r="L330" s="21">
        <f t="shared" si="9"/>
        <v>88.98</v>
      </c>
      <c r="M330" s="21">
        <f t="shared" si="9"/>
        <v>51.36</v>
      </c>
      <c r="N330" s="21">
        <f t="shared" si="9"/>
        <v>2373.2999999999997</v>
      </c>
    </row>
    <row r="331" spans="1:14">
      <c r="A331" s="19" t="s">
        <v>40</v>
      </c>
      <c r="B331" s="21">
        <f t="shared" si="9"/>
        <v>15.4</v>
      </c>
      <c r="C331" s="21">
        <f t="shared" si="9"/>
        <v>13.190000000000001</v>
      </c>
      <c r="D331" s="21">
        <f t="shared" si="9"/>
        <v>77.86999999999999</v>
      </c>
      <c r="E331" s="21">
        <f t="shared" si="9"/>
        <v>327</v>
      </c>
      <c r="F331" s="30">
        <f t="shared" si="9"/>
        <v>65.37</v>
      </c>
      <c r="G331" s="21">
        <f t="shared" si="9"/>
        <v>331.09999999999997</v>
      </c>
      <c r="H331" s="21">
        <f t="shared" si="9"/>
        <v>59.04</v>
      </c>
      <c r="I331" s="21">
        <f t="shared" si="9"/>
        <v>18</v>
      </c>
      <c r="J331" s="21">
        <f t="shared" si="9"/>
        <v>67.36</v>
      </c>
      <c r="K331" s="21">
        <f t="shared" si="9"/>
        <v>105.00999999999999</v>
      </c>
      <c r="L331" s="21">
        <f t="shared" si="9"/>
        <v>61.53</v>
      </c>
      <c r="M331" s="21">
        <f t="shared" si="9"/>
        <v>1.1399999999999999</v>
      </c>
      <c r="N331" s="21">
        <f t="shared" si="9"/>
        <v>1142.0099999999998</v>
      </c>
    </row>
    <row r="332" spans="1:14">
      <c r="A332" s="19" t="s">
        <v>41</v>
      </c>
      <c r="B332" s="21">
        <f t="shared" si="9"/>
        <v>103.9</v>
      </c>
      <c r="C332" s="21">
        <f t="shared" si="9"/>
        <v>222.31</v>
      </c>
      <c r="D332" s="21">
        <f t="shared" si="9"/>
        <v>146.49999999999997</v>
      </c>
      <c r="E332" s="21">
        <f t="shared" si="9"/>
        <v>701</v>
      </c>
      <c r="F332" s="30">
        <f t="shared" si="9"/>
        <v>929.27999999999986</v>
      </c>
      <c r="G332" s="21">
        <f t="shared" si="9"/>
        <v>702.09999999999991</v>
      </c>
      <c r="H332" s="21">
        <f t="shared" si="9"/>
        <v>68.75</v>
      </c>
      <c r="I332" s="21">
        <f t="shared" si="9"/>
        <v>213</v>
      </c>
      <c r="J332" s="21">
        <f t="shared" si="9"/>
        <v>171.68</v>
      </c>
      <c r="K332" s="21">
        <f t="shared" si="9"/>
        <v>216.35000000000002</v>
      </c>
      <c r="L332" s="21">
        <f t="shared" si="9"/>
        <v>79.54000000000002</v>
      </c>
      <c r="M332" s="21">
        <f t="shared" si="9"/>
        <v>436.01</v>
      </c>
      <c r="N332" s="21">
        <f t="shared" si="9"/>
        <v>3990.4200000000005</v>
      </c>
    </row>
    <row r="333" spans="1:14">
      <c r="A333" s="19" t="s">
        <v>42</v>
      </c>
      <c r="B333" s="21">
        <f t="shared" si="9"/>
        <v>0</v>
      </c>
      <c r="C333" s="21">
        <f t="shared" si="9"/>
        <v>10.180000000000001</v>
      </c>
      <c r="D333" s="21">
        <f t="shared" si="9"/>
        <v>7.88</v>
      </c>
      <c r="E333" s="21">
        <f t="shared" si="9"/>
        <v>481</v>
      </c>
      <c r="F333" s="30">
        <f t="shared" si="9"/>
        <v>133.91</v>
      </c>
      <c r="G333" s="21">
        <f t="shared" si="9"/>
        <v>37.6</v>
      </c>
      <c r="H333" s="21">
        <f t="shared" si="9"/>
        <v>8.49</v>
      </c>
      <c r="I333" s="21">
        <f t="shared" si="9"/>
        <v>17</v>
      </c>
      <c r="J333" s="21">
        <f t="shared" si="9"/>
        <v>15.53</v>
      </c>
      <c r="K333" s="21">
        <f t="shared" si="9"/>
        <v>38.39</v>
      </c>
      <c r="L333" s="21">
        <f t="shared" si="9"/>
        <v>8.9</v>
      </c>
      <c r="M333" s="21">
        <f t="shared" si="9"/>
        <v>122.13</v>
      </c>
      <c r="N333" s="21">
        <f t="shared" si="9"/>
        <v>881.01</v>
      </c>
    </row>
    <row r="334" spans="1:14">
      <c r="A334" s="19" t="s">
        <v>43</v>
      </c>
      <c r="B334" s="21">
        <f t="shared" ref="B334:N349" si="10">B30+B106+B182+B258</f>
        <v>8.8999999999999986</v>
      </c>
      <c r="C334" s="21">
        <f t="shared" si="10"/>
        <v>5.09</v>
      </c>
      <c r="D334" s="21">
        <f t="shared" si="10"/>
        <v>6.87</v>
      </c>
      <c r="E334" s="21">
        <f t="shared" si="10"/>
        <v>125</v>
      </c>
      <c r="F334" s="30">
        <f t="shared" si="10"/>
        <v>274.71999999999997</v>
      </c>
      <c r="G334" s="21">
        <f t="shared" si="10"/>
        <v>121.5</v>
      </c>
      <c r="H334" s="21">
        <f t="shared" si="10"/>
        <v>14.629999999999999</v>
      </c>
      <c r="I334" s="21">
        <f t="shared" si="10"/>
        <v>10</v>
      </c>
      <c r="J334" s="21">
        <f t="shared" si="10"/>
        <v>3.66</v>
      </c>
      <c r="K334" s="21">
        <f t="shared" si="10"/>
        <v>78.760000000000005</v>
      </c>
      <c r="L334" s="21">
        <f t="shared" si="10"/>
        <v>13.620000000000001</v>
      </c>
      <c r="M334" s="21">
        <f t="shared" si="10"/>
        <v>0</v>
      </c>
      <c r="N334" s="21">
        <f t="shared" si="10"/>
        <v>662.75000000000011</v>
      </c>
    </row>
    <row r="335" spans="1:14">
      <c r="A335" s="19" t="s">
        <v>44</v>
      </c>
      <c r="B335" s="21">
        <f t="shared" si="10"/>
        <v>7.9</v>
      </c>
      <c r="C335" s="21">
        <f t="shared" si="10"/>
        <v>56.37</v>
      </c>
      <c r="D335" s="21">
        <f t="shared" si="10"/>
        <v>46.75</v>
      </c>
      <c r="E335" s="21">
        <f t="shared" si="10"/>
        <v>612</v>
      </c>
      <c r="F335" s="30">
        <f t="shared" si="10"/>
        <v>585.59</v>
      </c>
      <c r="G335" s="21">
        <f t="shared" si="10"/>
        <v>888.2</v>
      </c>
      <c r="H335" s="21">
        <f t="shared" si="10"/>
        <v>69.7</v>
      </c>
      <c r="I335" s="21">
        <f t="shared" si="10"/>
        <v>0</v>
      </c>
      <c r="J335" s="21">
        <f t="shared" si="10"/>
        <v>88.89</v>
      </c>
      <c r="K335" s="21">
        <f t="shared" si="10"/>
        <v>172.77999999999997</v>
      </c>
      <c r="L335" s="21">
        <f t="shared" si="10"/>
        <v>4.51</v>
      </c>
      <c r="M335" s="21">
        <f t="shared" si="10"/>
        <v>673.41</v>
      </c>
      <c r="N335" s="21">
        <f t="shared" si="10"/>
        <v>3206.1</v>
      </c>
    </row>
    <row r="336" spans="1:14">
      <c r="A336" s="19" t="s">
        <v>45</v>
      </c>
      <c r="B336" s="21">
        <f t="shared" si="10"/>
        <v>0</v>
      </c>
      <c r="C336" s="21">
        <f t="shared" si="10"/>
        <v>0.46</v>
      </c>
      <c r="D336" s="21">
        <f t="shared" si="10"/>
        <v>0.26</v>
      </c>
      <c r="E336" s="21">
        <f t="shared" si="10"/>
        <v>6</v>
      </c>
      <c r="F336" s="30">
        <f t="shared" si="10"/>
        <v>55.309999999999995</v>
      </c>
      <c r="G336" s="21">
        <f t="shared" si="10"/>
        <v>56.9</v>
      </c>
      <c r="H336" s="21">
        <f t="shared" si="10"/>
        <v>42.660000000000004</v>
      </c>
      <c r="I336" s="21">
        <f t="shared" si="10"/>
        <v>1</v>
      </c>
      <c r="J336" s="21">
        <f t="shared" si="10"/>
        <v>0</v>
      </c>
      <c r="K336" s="21">
        <f t="shared" si="10"/>
        <v>0.52</v>
      </c>
      <c r="L336" s="21">
        <f t="shared" si="10"/>
        <v>0</v>
      </c>
      <c r="M336" s="21">
        <f t="shared" si="10"/>
        <v>0</v>
      </c>
      <c r="N336" s="21">
        <f t="shared" si="10"/>
        <v>163.11000000000001</v>
      </c>
    </row>
    <row r="337" spans="1:14">
      <c r="A337" s="19" t="s">
        <v>46</v>
      </c>
      <c r="B337" s="21">
        <f t="shared" si="10"/>
        <v>0</v>
      </c>
      <c r="C337" s="21">
        <f t="shared" si="10"/>
        <v>1.71</v>
      </c>
      <c r="D337" s="21">
        <f t="shared" si="10"/>
        <v>0</v>
      </c>
      <c r="E337" s="21">
        <f t="shared" si="10"/>
        <v>0</v>
      </c>
      <c r="F337" s="30">
        <f t="shared" si="10"/>
        <v>0.64000000000000012</v>
      </c>
      <c r="G337" s="21">
        <f t="shared" si="10"/>
        <v>10.299999999999999</v>
      </c>
      <c r="H337" s="21">
        <f t="shared" si="10"/>
        <v>0.34</v>
      </c>
      <c r="I337" s="21">
        <f t="shared" si="10"/>
        <v>0</v>
      </c>
      <c r="J337" s="21">
        <f t="shared" si="10"/>
        <v>0</v>
      </c>
      <c r="K337" s="21">
        <f t="shared" si="10"/>
        <v>1.04</v>
      </c>
      <c r="L337" s="21">
        <f t="shared" si="10"/>
        <v>0.87</v>
      </c>
      <c r="M337" s="21">
        <f t="shared" si="10"/>
        <v>0</v>
      </c>
      <c r="N337" s="21">
        <f t="shared" si="10"/>
        <v>14.899999999999999</v>
      </c>
    </row>
    <row r="338" spans="1:14">
      <c r="A338" s="19" t="s">
        <v>48</v>
      </c>
      <c r="B338" s="21">
        <f t="shared" si="10"/>
        <v>4.5999999999999996</v>
      </c>
      <c r="C338" s="21">
        <f t="shared" si="10"/>
        <v>26.809999999999995</v>
      </c>
      <c r="D338" s="21">
        <f t="shared" si="10"/>
        <v>11.609999999999998</v>
      </c>
      <c r="E338" s="21">
        <f t="shared" si="10"/>
        <v>278</v>
      </c>
      <c r="F338" s="30">
        <f t="shared" si="10"/>
        <v>266.55</v>
      </c>
      <c r="G338" s="21">
        <f t="shared" si="10"/>
        <v>586.40000000000009</v>
      </c>
      <c r="H338" s="21">
        <f t="shared" si="10"/>
        <v>20.089999999999996</v>
      </c>
      <c r="I338" s="21">
        <f t="shared" si="10"/>
        <v>19</v>
      </c>
      <c r="J338" s="21">
        <f t="shared" si="10"/>
        <v>17.14</v>
      </c>
      <c r="K338" s="21">
        <f t="shared" si="10"/>
        <v>15.36</v>
      </c>
      <c r="L338" s="21">
        <f t="shared" si="10"/>
        <v>9.2199999999999989</v>
      </c>
      <c r="M338" s="21">
        <f t="shared" si="10"/>
        <v>114.14</v>
      </c>
      <c r="N338" s="21">
        <f t="shared" si="10"/>
        <v>1368.9199999999996</v>
      </c>
    </row>
    <row r="339" spans="1:14">
      <c r="A339" s="19" t="s">
        <v>49</v>
      </c>
      <c r="B339" s="21">
        <f t="shared" si="10"/>
        <v>420.90000000000003</v>
      </c>
      <c r="C339" s="21">
        <f t="shared" si="10"/>
        <v>163.51999999999998</v>
      </c>
      <c r="D339" s="21">
        <f t="shared" si="10"/>
        <v>61.15</v>
      </c>
      <c r="E339" s="21">
        <f t="shared" si="10"/>
        <v>1390</v>
      </c>
      <c r="F339" s="30">
        <f t="shared" si="10"/>
        <v>50.519999999999996</v>
      </c>
      <c r="G339" s="21">
        <f t="shared" si="10"/>
        <v>724.3</v>
      </c>
      <c r="H339" s="21">
        <f t="shared" si="10"/>
        <v>15.869999999999997</v>
      </c>
      <c r="I339" s="21">
        <f t="shared" si="10"/>
        <v>284</v>
      </c>
      <c r="J339" s="21">
        <f t="shared" si="10"/>
        <v>144.07</v>
      </c>
      <c r="K339" s="21">
        <f t="shared" si="10"/>
        <v>463.53999999999996</v>
      </c>
      <c r="L339" s="21">
        <f t="shared" si="10"/>
        <v>364.9</v>
      </c>
      <c r="M339" s="21">
        <f t="shared" si="10"/>
        <v>400.62</v>
      </c>
      <c r="N339" s="21">
        <f t="shared" si="10"/>
        <v>4483.3900000000003</v>
      </c>
    </row>
    <row r="340" spans="1:14">
      <c r="A340" s="19" t="s">
        <v>50</v>
      </c>
      <c r="B340" s="21">
        <f t="shared" si="10"/>
        <v>330.7</v>
      </c>
      <c r="C340" s="21">
        <f t="shared" si="10"/>
        <v>270.56</v>
      </c>
      <c r="D340" s="21">
        <f t="shared" si="10"/>
        <v>47.8</v>
      </c>
      <c r="E340" s="21">
        <f t="shared" si="10"/>
        <v>2443</v>
      </c>
      <c r="F340" s="30">
        <f t="shared" si="10"/>
        <v>1540.47</v>
      </c>
      <c r="G340" s="21">
        <f t="shared" si="10"/>
        <v>1791.2</v>
      </c>
      <c r="H340" s="21">
        <f t="shared" si="10"/>
        <v>101.08</v>
      </c>
      <c r="I340" s="21">
        <f t="shared" si="10"/>
        <v>108</v>
      </c>
      <c r="J340" s="21">
        <f t="shared" si="10"/>
        <v>521.92000000000007</v>
      </c>
      <c r="K340" s="21">
        <f t="shared" si="10"/>
        <v>971.88</v>
      </c>
      <c r="L340" s="21">
        <f t="shared" si="10"/>
        <v>177.41</v>
      </c>
      <c r="M340" s="21">
        <f t="shared" si="10"/>
        <v>1038.6300000000001</v>
      </c>
      <c r="N340" s="21">
        <f t="shared" si="10"/>
        <v>9342.65</v>
      </c>
    </row>
    <row r="341" spans="1:14">
      <c r="A341" s="19" t="s">
        <v>51</v>
      </c>
      <c r="B341" s="21">
        <f t="shared" si="10"/>
        <v>8.1999999999999993</v>
      </c>
      <c r="C341" s="21">
        <f t="shared" si="10"/>
        <v>8.51</v>
      </c>
      <c r="D341" s="21">
        <f t="shared" si="10"/>
        <v>2.86</v>
      </c>
      <c r="E341" s="21">
        <f t="shared" si="10"/>
        <v>175</v>
      </c>
      <c r="F341" s="30">
        <f t="shared" si="10"/>
        <v>63.96</v>
      </c>
      <c r="G341" s="21">
        <f t="shared" si="10"/>
        <v>205.29999999999998</v>
      </c>
      <c r="H341" s="21">
        <f t="shared" si="10"/>
        <v>3.94</v>
      </c>
      <c r="I341" s="21">
        <f t="shared" si="10"/>
        <v>7</v>
      </c>
      <c r="J341" s="21">
        <f t="shared" si="10"/>
        <v>14.349999999999998</v>
      </c>
      <c r="K341" s="21">
        <f t="shared" si="10"/>
        <v>6.84</v>
      </c>
      <c r="L341" s="21">
        <f t="shared" si="10"/>
        <v>0.85</v>
      </c>
      <c r="M341" s="21">
        <f t="shared" si="10"/>
        <v>77.609999999999985</v>
      </c>
      <c r="N341" s="21">
        <f t="shared" si="10"/>
        <v>574.41999999999996</v>
      </c>
    </row>
    <row r="342" spans="1:14">
      <c r="A342" s="19" t="s">
        <v>53</v>
      </c>
      <c r="B342" s="21">
        <f t="shared" si="10"/>
        <v>601.9</v>
      </c>
      <c r="C342" s="21">
        <f t="shared" si="10"/>
        <v>16.37</v>
      </c>
      <c r="D342" s="21">
        <f t="shared" si="10"/>
        <v>169.33</v>
      </c>
      <c r="E342" s="21">
        <f t="shared" si="10"/>
        <v>3970</v>
      </c>
      <c r="F342" s="30">
        <f t="shared" si="10"/>
        <v>914.2</v>
      </c>
      <c r="G342" s="21">
        <f t="shared" si="10"/>
        <v>1452</v>
      </c>
      <c r="H342" s="21">
        <f t="shared" si="10"/>
        <v>112.86</v>
      </c>
      <c r="I342" s="21">
        <f t="shared" si="10"/>
        <v>598</v>
      </c>
      <c r="J342" s="21">
        <f t="shared" si="10"/>
        <v>533.57000000000005</v>
      </c>
      <c r="K342" s="21">
        <f t="shared" si="10"/>
        <v>309.33999999999997</v>
      </c>
      <c r="L342" s="21">
        <f t="shared" si="10"/>
        <v>222</v>
      </c>
      <c r="M342" s="21">
        <f t="shared" si="10"/>
        <v>291.04000000000002</v>
      </c>
      <c r="N342" s="21">
        <f t="shared" si="10"/>
        <v>9190.6099999999988</v>
      </c>
    </row>
    <row r="343" spans="1:14">
      <c r="A343" s="19" t="s">
        <v>55</v>
      </c>
      <c r="B343" s="21">
        <f t="shared" si="10"/>
        <v>60.199999999999996</v>
      </c>
      <c r="C343" s="21">
        <f t="shared" si="10"/>
        <v>44.669999999999995</v>
      </c>
      <c r="D343" s="21">
        <f t="shared" si="10"/>
        <v>0.09</v>
      </c>
      <c r="E343" s="21">
        <f t="shared" si="10"/>
        <v>1140</v>
      </c>
      <c r="F343" s="30">
        <f t="shared" si="10"/>
        <v>94.820000000000007</v>
      </c>
      <c r="G343" s="21">
        <f t="shared" si="10"/>
        <v>520.69999999999993</v>
      </c>
      <c r="H343" s="21">
        <f t="shared" si="10"/>
        <v>2.58</v>
      </c>
      <c r="I343" s="21">
        <f t="shared" si="10"/>
        <v>23</v>
      </c>
      <c r="J343" s="21">
        <f t="shared" si="10"/>
        <v>356.43</v>
      </c>
      <c r="K343" s="21">
        <f t="shared" si="10"/>
        <v>205.45999999999998</v>
      </c>
      <c r="L343" s="21">
        <f t="shared" si="10"/>
        <v>16.830000000000002</v>
      </c>
      <c r="M343" s="21">
        <f t="shared" si="10"/>
        <v>11.41</v>
      </c>
      <c r="N343" s="21">
        <f t="shared" si="10"/>
        <v>2476.1900000000005</v>
      </c>
    </row>
    <row r="344" spans="1:14">
      <c r="A344" s="19" t="s">
        <v>56</v>
      </c>
      <c r="B344" s="21">
        <f t="shared" si="10"/>
        <v>18.400000000000002</v>
      </c>
      <c r="C344" s="21">
        <f t="shared" si="10"/>
        <v>24.77</v>
      </c>
      <c r="D344" s="21">
        <f t="shared" si="10"/>
        <v>2.6799999999999997</v>
      </c>
      <c r="E344" s="21">
        <f t="shared" si="10"/>
        <v>305</v>
      </c>
      <c r="F344" s="30">
        <f t="shared" si="10"/>
        <v>47.98</v>
      </c>
      <c r="G344" s="21">
        <f t="shared" si="10"/>
        <v>152.69999999999999</v>
      </c>
      <c r="H344" s="21">
        <f t="shared" si="10"/>
        <v>0</v>
      </c>
      <c r="I344" s="21">
        <f t="shared" si="10"/>
        <v>23</v>
      </c>
      <c r="J344" s="21">
        <f t="shared" si="10"/>
        <v>37.450000000000003</v>
      </c>
      <c r="K344" s="21">
        <f t="shared" si="10"/>
        <v>3.53</v>
      </c>
      <c r="L344" s="21">
        <f t="shared" si="10"/>
        <v>0</v>
      </c>
      <c r="M344" s="21">
        <f t="shared" si="10"/>
        <v>0</v>
      </c>
      <c r="N344" s="21">
        <f t="shared" si="10"/>
        <v>615.51</v>
      </c>
    </row>
    <row r="345" spans="1:14">
      <c r="A345" s="19" t="s">
        <v>57</v>
      </c>
      <c r="B345" s="21">
        <f t="shared" si="10"/>
        <v>80.699999999999989</v>
      </c>
      <c r="C345" s="21">
        <f t="shared" si="10"/>
        <v>122.09</v>
      </c>
      <c r="D345" s="21">
        <f t="shared" si="10"/>
        <v>55.89</v>
      </c>
      <c r="E345" s="21">
        <f t="shared" si="10"/>
        <v>953</v>
      </c>
      <c r="F345" s="30">
        <f t="shared" si="10"/>
        <v>373.93</v>
      </c>
      <c r="G345" s="21">
        <f t="shared" si="10"/>
        <v>1583.4</v>
      </c>
      <c r="H345" s="21">
        <f t="shared" si="10"/>
        <v>13.18</v>
      </c>
      <c r="I345" s="21">
        <f t="shared" si="10"/>
        <v>118</v>
      </c>
      <c r="J345" s="21">
        <f t="shared" si="10"/>
        <v>155.49</v>
      </c>
      <c r="K345" s="21">
        <f t="shared" si="10"/>
        <v>182.20999999999998</v>
      </c>
      <c r="L345" s="21">
        <f t="shared" si="10"/>
        <v>0</v>
      </c>
      <c r="M345" s="21">
        <f t="shared" si="10"/>
        <v>0</v>
      </c>
      <c r="N345" s="21">
        <f t="shared" si="10"/>
        <v>3637.8900000000003</v>
      </c>
    </row>
    <row r="346" spans="1:14">
      <c r="A346" s="19" t="s">
        <v>58</v>
      </c>
      <c r="B346" s="21">
        <f t="shared" si="10"/>
        <v>0</v>
      </c>
      <c r="C346" s="21">
        <f t="shared" si="10"/>
        <v>0</v>
      </c>
      <c r="D346" s="21">
        <f t="shared" si="10"/>
        <v>0</v>
      </c>
      <c r="E346" s="21">
        <f t="shared" si="10"/>
        <v>0</v>
      </c>
      <c r="F346" s="30">
        <f t="shared" si="10"/>
        <v>0</v>
      </c>
      <c r="G346" s="21">
        <f t="shared" si="10"/>
        <v>0</v>
      </c>
      <c r="H346" s="21">
        <f t="shared" si="10"/>
        <v>0</v>
      </c>
      <c r="I346" s="21">
        <f t="shared" si="10"/>
        <v>0</v>
      </c>
      <c r="J346" s="21">
        <f t="shared" si="10"/>
        <v>0</v>
      </c>
      <c r="K346" s="21">
        <f t="shared" si="10"/>
        <v>0</v>
      </c>
      <c r="L346" s="21">
        <f t="shared" si="10"/>
        <v>26.48</v>
      </c>
      <c r="M346" s="21">
        <f t="shared" si="10"/>
        <v>0</v>
      </c>
      <c r="N346" s="21">
        <f t="shared" si="10"/>
        <v>26.48</v>
      </c>
    </row>
    <row r="347" spans="1:14">
      <c r="A347" s="19" t="s">
        <v>59</v>
      </c>
      <c r="B347" s="21">
        <f t="shared" si="10"/>
        <v>647.20000000000005</v>
      </c>
      <c r="C347" s="21">
        <f t="shared" si="10"/>
        <v>192.82000000000002</v>
      </c>
      <c r="D347" s="21">
        <f t="shared" si="10"/>
        <v>94.329999999999984</v>
      </c>
      <c r="E347" s="21">
        <f t="shared" si="10"/>
        <v>1705</v>
      </c>
      <c r="F347" s="30">
        <f t="shared" si="10"/>
        <v>117.08000000000001</v>
      </c>
      <c r="G347" s="21">
        <f t="shared" si="10"/>
        <v>1717.5</v>
      </c>
      <c r="H347" s="21">
        <f t="shared" si="10"/>
        <v>68.599999999999994</v>
      </c>
      <c r="I347" s="21">
        <f t="shared" si="10"/>
        <v>51</v>
      </c>
      <c r="J347" s="21">
        <f t="shared" si="10"/>
        <v>567.33999999999992</v>
      </c>
      <c r="K347" s="21">
        <f t="shared" si="10"/>
        <v>356.86</v>
      </c>
      <c r="L347" s="21">
        <f t="shared" si="10"/>
        <v>129.28</v>
      </c>
      <c r="M347" s="21">
        <f t="shared" si="10"/>
        <v>1216.7</v>
      </c>
      <c r="N347" s="21">
        <f t="shared" si="10"/>
        <v>6863.7099999999991</v>
      </c>
    </row>
    <row r="348" spans="1:14">
      <c r="A348" s="19" t="s">
        <v>60</v>
      </c>
      <c r="B348" s="21">
        <f t="shared" si="10"/>
        <v>42.5</v>
      </c>
      <c r="C348" s="21">
        <f t="shared" si="10"/>
        <v>0.76</v>
      </c>
      <c r="D348" s="21">
        <f t="shared" si="10"/>
        <v>6.4899999999999993</v>
      </c>
      <c r="E348" s="21">
        <f t="shared" si="10"/>
        <v>17</v>
      </c>
      <c r="F348" s="30">
        <f t="shared" si="10"/>
        <v>0</v>
      </c>
      <c r="G348" s="21">
        <f t="shared" si="10"/>
        <v>30.7</v>
      </c>
      <c r="H348" s="21">
        <f t="shared" si="10"/>
        <v>0.41000000000000003</v>
      </c>
      <c r="I348" s="21">
        <f t="shared" si="10"/>
        <v>0</v>
      </c>
      <c r="J348" s="21">
        <f t="shared" si="10"/>
        <v>31.91</v>
      </c>
      <c r="K348" s="21">
        <f t="shared" si="10"/>
        <v>216.46</v>
      </c>
      <c r="L348" s="21">
        <f t="shared" si="10"/>
        <v>26.799999999999997</v>
      </c>
      <c r="M348" s="21">
        <f t="shared" si="10"/>
        <v>7.99</v>
      </c>
      <c r="N348" s="21">
        <f t="shared" si="10"/>
        <v>381.02000000000004</v>
      </c>
    </row>
    <row r="349" spans="1:14">
      <c r="A349" s="19" t="s">
        <v>61</v>
      </c>
      <c r="B349" s="21">
        <f t="shared" si="10"/>
        <v>34.1</v>
      </c>
      <c r="C349" s="21">
        <f t="shared" si="10"/>
        <v>0.5</v>
      </c>
      <c r="D349" s="21">
        <f t="shared" si="10"/>
        <v>5.48</v>
      </c>
      <c r="E349" s="21">
        <f t="shared" si="10"/>
        <v>66</v>
      </c>
      <c r="F349" s="30">
        <f t="shared" si="10"/>
        <v>37.08</v>
      </c>
      <c r="G349" s="21">
        <f t="shared" si="10"/>
        <v>89.1</v>
      </c>
      <c r="H349" s="21">
        <f t="shared" si="10"/>
        <v>2.9299999999999997</v>
      </c>
      <c r="I349" s="21">
        <f t="shared" si="10"/>
        <v>2</v>
      </c>
      <c r="J349" s="21">
        <f t="shared" si="10"/>
        <v>25.28</v>
      </c>
      <c r="K349" s="21">
        <f t="shared" si="10"/>
        <v>11.11</v>
      </c>
      <c r="L349" s="21">
        <f t="shared" si="10"/>
        <v>14.9</v>
      </c>
      <c r="M349" s="21">
        <f t="shared" si="10"/>
        <v>11.41</v>
      </c>
      <c r="N349" s="21">
        <f t="shared" si="10"/>
        <v>299.89</v>
      </c>
    </row>
    <row r="350" spans="1:14">
      <c r="A350" s="19" t="s">
        <v>62</v>
      </c>
      <c r="B350" s="21">
        <f t="shared" ref="B350:N365" si="11">B46+B122+B198+B274</f>
        <v>34.299999999999997</v>
      </c>
      <c r="C350" s="21">
        <f t="shared" si="11"/>
        <v>11.16</v>
      </c>
      <c r="D350" s="21">
        <f t="shared" si="11"/>
        <v>18.38</v>
      </c>
      <c r="E350" s="21">
        <f t="shared" si="11"/>
        <v>584</v>
      </c>
      <c r="F350" s="30">
        <f t="shared" si="11"/>
        <v>1013.46</v>
      </c>
      <c r="G350" s="21">
        <f t="shared" si="11"/>
        <v>1699.6000000000001</v>
      </c>
      <c r="H350" s="21">
        <f t="shared" si="11"/>
        <v>24.05</v>
      </c>
      <c r="I350" s="21">
        <f t="shared" si="11"/>
        <v>18</v>
      </c>
      <c r="J350" s="21">
        <f t="shared" si="11"/>
        <v>192.65</v>
      </c>
      <c r="K350" s="21">
        <f t="shared" si="11"/>
        <v>924.06</v>
      </c>
      <c r="L350" s="21">
        <f t="shared" si="11"/>
        <v>89.94</v>
      </c>
      <c r="M350" s="21">
        <f t="shared" si="11"/>
        <v>131.25</v>
      </c>
      <c r="N350" s="21">
        <f t="shared" si="11"/>
        <v>4740.8499999999995</v>
      </c>
    </row>
    <row r="351" spans="1:14">
      <c r="A351" s="19" t="s">
        <v>63</v>
      </c>
      <c r="B351" s="21">
        <f t="shared" si="11"/>
        <v>37</v>
      </c>
      <c r="C351" s="21">
        <f t="shared" si="11"/>
        <v>4.78</v>
      </c>
      <c r="D351" s="21">
        <f t="shared" si="11"/>
        <v>20.02</v>
      </c>
      <c r="E351" s="21">
        <f t="shared" si="11"/>
        <v>457</v>
      </c>
      <c r="F351" s="30">
        <f t="shared" si="11"/>
        <v>33.57</v>
      </c>
      <c r="G351" s="21">
        <f t="shared" si="11"/>
        <v>68.8</v>
      </c>
      <c r="H351" s="21">
        <f t="shared" si="11"/>
        <v>2.9200000000000004</v>
      </c>
      <c r="I351" s="21">
        <f t="shared" si="11"/>
        <v>11</v>
      </c>
      <c r="J351" s="21">
        <f t="shared" si="11"/>
        <v>20.839999999999996</v>
      </c>
      <c r="K351" s="21">
        <f t="shared" si="11"/>
        <v>8.82</v>
      </c>
      <c r="L351" s="21">
        <f t="shared" si="11"/>
        <v>7.92</v>
      </c>
      <c r="M351" s="21">
        <f t="shared" si="11"/>
        <v>357.24</v>
      </c>
      <c r="N351" s="21">
        <f t="shared" si="11"/>
        <v>1029.9099999999999</v>
      </c>
    </row>
    <row r="352" spans="1:14">
      <c r="A352" s="19" t="s">
        <v>65</v>
      </c>
      <c r="B352" s="21">
        <f t="shared" si="11"/>
        <v>29.400000000000002</v>
      </c>
      <c r="C352" s="21">
        <f t="shared" si="11"/>
        <v>8.3299999999999983</v>
      </c>
      <c r="D352" s="21">
        <f t="shared" si="11"/>
        <v>8.629999999999999</v>
      </c>
      <c r="E352" s="21">
        <f t="shared" si="11"/>
        <v>51</v>
      </c>
      <c r="F352" s="30">
        <f t="shared" si="11"/>
        <v>144.10999999999999</v>
      </c>
      <c r="G352" s="21">
        <f t="shared" si="11"/>
        <v>1138.9000000000001</v>
      </c>
      <c r="H352" s="21">
        <f t="shared" si="11"/>
        <v>2.5199999999999996</v>
      </c>
      <c r="I352" s="21">
        <f t="shared" si="11"/>
        <v>43</v>
      </c>
      <c r="J352" s="21">
        <f t="shared" si="11"/>
        <v>59.43</v>
      </c>
      <c r="K352" s="21">
        <f t="shared" si="11"/>
        <v>43.48</v>
      </c>
      <c r="L352" s="21">
        <f t="shared" si="11"/>
        <v>34.299999999999997</v>
      </c>
      <c r="M352" s="21">
        <f t="shared" si="11"/>
        <v>41.09</v>
      </c>
      <c r="N352" s="21">
        <f t="shared" si="11"/>
        <v>1604.19</v>
      </c>
    </row>
    <row r="353" spans="1:14">
      <c r="A353" s="19" t="s">
        <v>66</v>
      </c>
      <c r="B353" s="21">
        <f t="shared" si="11"/>
        <v>16.399999999999999</v>
      </c>
      <c r="C353" s="21">
        <f t="shared" si="11"/>
        <v>11.74</v>
      </c>
      <c r="D353" s="21">
        <f t="shared" si="11"/>
        <v>41.169999999999995</v>
      </c>
      <c r="E353" s="21">
        <f t="shared" si="11"/>
        <v>267</v>
      </c>
      <c r="F353" s="30">
        <f t="shared" si="11"/>
        <v>0.22999999999999998</v>
      </c>
      <c r="G353" s="21">
        <f t="shared" si="11"/>
        <v>318.2</v>
      </c>
      <c r="H353" s="21">
        <f t="shared" si="11"/>
        <v>13.04</v>
      </c>
      <c r="I353" s="21">
        <f t="shared" si="11"/>
        <v>47</v>
      </c>
      <c r="J353" s="21">
        <f t="shared" si="11"/>
        <v>104.69</v>
      </c>
      <c r="K353" s="21">
        <f t="shared" si="11"/>
        <v>80.73</v>
      </c>
      <c r="L353" s="21">
        <f t="shared" si="11"/>
        <v>3.64</v>
      </c>
      <c r="M353" s="21">
        <f t="shared" si="11"/>
        <v>62.78</v>
      </c>
      <c r="N353" s="21">
        <f t="shared" si="11"/>
        <v>966.62</v>
      </c>
    </row>
    <row r="354" spans="1:14">
      <c r="A354" s="19" t="s">
        <v>68</v>
      </c>
      <c r="B354" s="21">
        <f t="shared" si="11"/>
        <v>42.599999999999994</v>
      </c>
      <c r="C354" s="21">
        <f t="shared" si="11"/>
        <v>2.77</v>
      </c>
      <c r="D354" s="21">
        <f t="shared" si="11"/>
        <v>1.3000000000000003</v>
      </c>
      <c r="E354" s="21">
        <f t="shared" si="11"/>
        <v>2</v>
      </c>
      <c r="F354" s="30">
        <f t="shared" si="11"/>
        <v>55.349999999999994</v>
      </c>
      <c r="G354" s="21">
        <f t="shared" si="11"/>
        <v>30.5</v>
      </c>
      <c r="H354" s="21">
        <f t="shared" si="11"/>
        <v>2.3600000000000003</v>
      </c>
      <c r="I354" s="21">
        <f t="shared" si="11"/>
        <v>0</v>
      </c>
      <c r="J354" s="21">
        <f t="shared" si="11"/>
        <v>7.38</v>
      </c>
      <c r="K354" s="21">
        <f t="shared" si="11"/>
        <v>20.029999999999998</v>
      </c>
      <c r="L354" s="21">
        <f t="shared" si="11"/>
        <v>7.07</v>
      </c>
      <c r="M354" s="21">
        <f t="shared" si="11"/>
        <v>0</v>
      </c>
      <c r="N354" s="21">
        <f t="shared" si="11"/>
        <v>171.36</v>
      </c>
    </row>
    <row r="355" spans="1:14">
      <c r="A355" s="19" t="s">
        <v>69</v>
      </c>
      <c r="B355" s="21">
        <f t="shared" si="11"/>
        <v>14.999999999999998</v>
      </c>
      <c r="C355" s="21">
        <f t="shared" si="11"/>
        <v>12.379999999999999</v>
      </c>
      <c r="D355" s="21">
        <f t="shared" si="11"/>
        <v>5.3</v>
      </c>
      <c r="E355" s="21">
        <f t="shared" si="11"/>
        <v>224</v>
      </c>
      <c r="F355" s="30">
        <f t="shared" si="11"/>
        <v>108.87</v>
      </c>
      <c r="G355" s="21">
        <f t="shared" si="11"/>
        <v>747.4</v>
      </c>
      <c r="H355" s="21">
        <f t="shared" si="11"/>
        <v>9.5400000000000009</v>
      </c>
      <c r="I355" s="21">
        <f t="shared" si="11"/>
        <v>48</v>
      </c>
      <c r="J355" s="21">
        <f t="shared" si="11"/>
        <v>37.65</v>
      </c>
      <c r="K355" s="21">
        <f t="shared" si="11"/>
        <v>86.45</v>
      </c>
      <c r="L355" s="21">
        <f t="shared" si="11"/>
        <v>12</v>
      </c>
      <c r="M355" s="21">
        <f t="shared" si="11"/>
        <v>143.82</v>
      </c>
      <c r="N355" s="21">
        <f t="shared" si="11"/>
        <v>1450.4099999999999</v>
      </c>
    </row>
    <row r="356" spans="1:14">
      <c r="A356" s="19" t="s">
        <v>71</v>
      </c>
      <c r="B356" s="21">
        <f t="shared" si="11"/>
        <v>23.2</v>
      </c>
      <c r="C356" s="21">
        <f t="shared" si="11"/>
        <v>62.75</v>
      </c>
      <c r="D356" s="21">
        <f t="shared" si="11"/>
        <v>11.969999999999999</v>
      </c>
      <c r="E356" s="21">
        <f t="shared" si="11"/>
        <v>800</v>
      </c>
      <c r="F356" s="30">
        <f t="shared" si="11"/>
        <v>224.13</v>
      </c>
      <c r="G356" s="21">
        <f t="shared" si="11"/>
        <v>675.69999999999993</v>
      </c>
      <c r="H356" s="21">
        <f t="shared" si="11"/>
        <v>20.090000000000003</v>
      </c>
      <c r="I356" s="21">
        <f t="shared" si="11"/>
        <v>67</v>
      </c>
      <c r="J356" s="21">
        <f t="shared" si="11"/>
        <v>92.220000000000013</v>
      </c>
      <c r="K356" s="21">
        <f t="shared" si="11"/>
        <v>106.78</v>
      </c>
      <c r="L356" s="21">
        <f t="shared" si="11"/>
        <v>24.97</v>
      </c>
      <c r="M356" s="21">
        <f t="shared" si="11"/>
        <v>259.08999999999997</v>
      </c>
      <c r="N356" s="21">
        <f t="shared" si="11"/>
        <v>2367.8999999999996</v>
      </c>
    </row>
    <row r="357" spans="1:14">
      <c r="A357" s="19" t="s">
        <v>72</v>
      </c>
      <c r="B357" s="21">
        <f t="shared" si="11"/>
        <v>124</v>
      </c>
      <c r="C357" s="21">
        <f t="shared" si="11"/>
        <v>79.77</v>
      </c>
      <c r="D357" s="21">
        <f t="shared" si="11"/>
        <v>29.519999999999996</v>
      </c>
      <c r="E357" s="21">
        <f t="shared" si="11"/>
        <v>833</v>
      </c>
      <c r="F357" s="30">
        <f t="shared" si="11"/>
        <v>641.68000000000006</v>
      </c>
      <c r="G357" s="21">
        <f t="shared" si="11"/>
        <v>1731.4</v>
      </c>
      <c r="H357" s="21">
        <f t="shared" si="11"/>
        <v>38.14</v>
      </c>
      <c r="I357" s="21">
        <f t="shared" si="11"/>
        <v>179</v>
      </c>
      <c r="J357" s="21">
        <f t="shared" si="11"/>
        <v>258.33000000000004</v>
      </c>
      <c r="K357" s="21">
        <f t="shared" si="11"/>
        <v>68.180000000000007</v>
      </c>
      <c r="L357" s="21">
        <f t="shared" si="11"/>
        <v>74.710000000000008</v>
      </c>
      <c r="M357" s="21">
        <f t="shared" si="11"/>
        <v>1099.1300000000001</v>
      </c>
      <c r="N357" s="21">
        <f t="shared" si="11"/>
        <v>5156.8599999999997</v>
      </c>
    </row>
    <row r="358" spans="1:14">
      <c r="A358" s="19" t="s">
        <v>73</v>
      </c>
      <c r="B358" s="21">
        <f t="shared" si="11"/>
        <v>50.4</v>
      </c>
      <c r="C358" s="21">
        <f t="shared" si="11"/>
        <v>23.24</v>
      </c>
      <c r="D358" s="21">
        <f t="shared" si="11"/>
        <v>16.350000000000001</v>
      </c>
      <c r="E358" s="21">
        <f t="shared" si="11"/>
        <v>615</v>
      </c>
      <c r="F358" s="30">
        <f t="shared" si="11"/>
        <v>161.32999999999998</v>
      </c>
      <c r="G358" s="21">
        <f t="shared" si="11"/>
        <v>237.29999999999998</v>
      </c>
      <c r="H358" s="21">
        <f t="shared" si="11"/>
        <v>6.1099999999999994</v>
      </c>
      <c r="I358" s="21">
        <f t="shared" si="11"/>
        <v>15</v>
      </c>
      <c r="J358" s="21">
        <f t="shared" si="11"/>
        <v>49.41</v>
      </c>
      <c r="K358" s="21">
        <f t="shared" si="11"/>
        <v>24.910000000000004</v>
      </c>
      <c r="L358" s="21">
        <f t="shared" si="11"/>
        <v>9.65</v>
      </c>
      <c r="M358" s="21">
        <f t="shared" si="11"/>
        <v>132.39000000000001</v>
      </c>
      <c r="N358" s="21">
        <f t="shared" si="11"/>
        <v>1341.09</v>
      </c>
    </row>
    <row r="359" spans="1:14">
      <c r="A359" s="19" t="s">
        <v>74</v>
      </c>
      <c r="B359" s="21">
        <f t="shared" si="11"/>
        <v>97.8</v>
      </c>
      <c r="C359" s="21">
        <f t="shared" si="11"/>
        <v>0.42</v>
      </c>
      <c r="D359" s="21">
        <f t="shared" si="11"/>
        <v>2.31</v>
      </c>
      <c r="E359" s="21">
        <f t="shared" si="11"/>
        <v>0</v>
      </c>
      <c r="F359" s="30">
        <f t="shared" si="11"/>
        <v>118.44</v>
      </c>
      <c r="G359" s="21">
        <f t="shared" si="11"/>
        <v>835.30000000000007</v>
      </c>
      <c r="H359" s="21">
        <f t="shared" si="11"/>
        <v>0</v>
      </c>
      <c r="I359" s="21">
        <f t="shared" si="11"/>
        <v>13</v>
      </c>
      <c r="J359" s="21">
        <f t="shared" si="11"/>
        <v>3.54</v>
      </c>
      <c r="K359" s="21">
        <f t="shared" si="11"/>
        <v>134.69</v>
      </c>
      <c r="L359" s="21">
        <f t="shared" si="11"/>
        <v>15.43</v>
      </c>
      <c r="M359" s="21">
        <f t="shared" si="11"/>
        <v>17.12</v>
      </c>
      <c r="N359" s="21">
        <f t="shared" si="11"/>
        <v>1238.0500000000002</v>
      </c>
    </row>
    <row r="360" spans="1:14">
      <c r="A360" s="19" t="s">
        <v>76</v>
      </c>
      <c r="B360" s="21">
        <f t="shared" si="11"/>
        <v>0</v>
      </c>
      <c r="C360" s="21">
        <v>0</v>
      </c>
      <c r="D360" s="21">
        <f t="shared" si="11"/>
        <v>0</v>
      </c>
      <c r="E360" s="21">
        <f t="shared" si="11"/>
        <v>0</v>
      </c>
      <c r="F360" s="30">
        <f t="shared" si="11"/>
        <v>0</v>
      </c>
      <c r="G360" s="21">
        <f t="shared" si="11"/>
        <v>0</v>
      </c>
      <c r="H360" s="21">
        <f t="shared" si="11"/>
        <v>0</v>
      </c>
      <c r="I360" s="21">
        <f t="shared" si="11"/>
        <v>0</v>
      </c>
      <c r="J360" s="21">
        <f t="shared" si="11"/>
        <v>0</v>
      </c>
      <c r="K360" s="21">
        <f t="shared" si="11"/>
        <v>0</v>
      </c>
      <c r="L360" s="21">
        <f t="shared" si="11"/>
        <v>0</v>
      </c>
      <c r="M360" s="21">
        <f t="shared" si="11"/>
        <v>0</v>
      </c>
      <c r="N360" s="21">
        <f t="shared" si="11"/>
        <v>0</v>
      </c>
    </row>
    <row r="361" spans="1:14">
      <c r="A361" s="19" t="s">
        <v>75</v>
      </c>
      <c r="B361" s="21">
        <f t="shared" si="11"/>
        <v>64.5</v>
      </c>
      <c r="C361" s="21">
        <f t="shared" si="11"/>
        <v>71.03</v>
      </c>
      <c r="D361" s="21">
        <f t="shared" si="11"/>
        <v>92.45</v>
      </c>
      <c r="E361" s="21">
        <f t="shared" si="11"/>
        <v>1920</v>
      </c>
      <c r="F361" s="30">
        <f t="shared" si="11"/>
        <v>360.68999999999994</v>
      </c>
      <c r="G361" s="21">
        <f t="shared" si="11"/>
        <v>2218.1</v>
      </c>
      <c r="H361" s="21">
        <f t="shared" si="11"/>
        <v>46.66</v>
      </c>
      <c r="I361" s="21">
        <f t="shared" si="11"/>
        <v>243</v>
      </c>
      <c r="J361" s="21">
        <f t="shared" si="11"/>
        <v>196.02</v>
      </c>
      <c r="K361" s="21">
        <f t="shared" si="11"/>
        <v>189.57999999999998</v>
      </c>
      <c r="L361" s="21">
        <f t="shared" si="11"/>
        <v>134.19999999999999</v>
      </c>
      <c r="M361" s="21">
        <f t="shared" si="11"/>
        <v>434.85</v>
      </c>
      <c r="N361" s="21">
        <f t="shared" si="11"/>
        <v>5971.08</v>
      </c>
    </row>
    <row r="362" spans="1:14">
      <c r="A362" s="19" t="s">
        <v>78</v>
      </c>
      <c r="B362" s="21">
        <f t="shared" si="11"/>
        <v>499</v>
      </c>
      <c r="C362" s="21">
        <f t="shared" si="11"/>
        <v>92.91</v>
      </c>
      <c r="D362" s="21">
        <f t="shared" si="11"/>
        <v>14.680000000000001</v>
      </c>
      <c r="E362" s="21">
        <f t="shared" si="11"/>
        <v>1295</v>
      </c>
      <c r="F362" s="30">
        <f t="shared" si="11"/>
        <v>1694.0800000000002</v>
      </c>
      <c r="G362" s="21">
        <f t="shared" si="11"/>
        <v>2746.7</v>
      </c>
      <c r="H362" s="21">
        <f t="shared" si="11"/>
        <v>40.869999999999997</v>
      </c>
      <c r="I362" s="21">
        <f t="shared" si="11"/>
        <v>738</v>
      </c>
      <c r="J362" s="21">
        <f t="shared" si="11"/>
        <v>389.52000000000004</v>
      </c>
      <c r="K362" s="21">
        <f t="shared" si="11"/>
        <v>726.91</v>
      </c>
      <c r="L362" s="21">
        <f t="shared" si="11"/>
        <v>33.979999999999997</v>
      </c>
      <c r="M362" s="21">
        <f t="shared" si="11"/>
        <v>548.99</v>
      </c>
      <c r="N362" s="21">
        <f t="shared" si="11"/>
        <v>8820.64</v>
      </c>
    </row>
    <row r="363" spans="1:14">
      <c r="A363" s="19" t="s">
        <v>79</v>
      </c>
      <c r="B363" s="21">
        <f t="shared" si="11"/>
        <v>8.5</v>
      </c>
      <c r="C363" s="21">
        <f t="shared" si="11"/>
        <v>1.71</v>
      </c>
      <c r="D363" s="21">
        <f t="shared" si="11"/>
        <v>27.67</v>
      </c>
      <c r="E363" s="21">
        <f t="shared" si="11"/>
        <v>682</v>
      </c>
      <c r="F363" s="30">
        <f t="shared" si="11"/>
        <v>278.17</v>
      </c>
      <c r="G363" s="21">
        <f t="shared" si="11"/>
        <v>1152.3999999999999</v>
      </c>
      <c r="H363" s="21">
        <f t="shared" si="11"/>
        <v>20.560000000000002</v>
      </c>
      <c r="I363" s="21">
        <f t="shared" si="11"/>
        <v>37</v>
      </c>
      <c r="J363" s="21">
        <f t="shared" si="11"/>
        <v>70.180000000000007</v>
      </c>
      <c r="K363" s="21">
        <f t="shared" si="11"/>
        <v>106.89</v>
      </c>
      <c r="L363" s="21">
        <f t="shared" si="11"/>
        <v>3.3200000000000003</v>
      </c>
      <c r="M363" s="21">
        <f t="shared" si="11"/>
        <v>61.63</v>
      </c>
      <c r="N363" s="21">
        <f t="shared" si="11"/>
        <v>2450.0300000000002</v>
      </c>
    </row>
    <row r="364" spans="1:14">
      <c r="A364" s="19" t="s">
        <v>80</v>
      </c>
      <c r="B364" s="21">
        <f t="shared" si="11"/>
        <v>0</v>
      </c>
      <c r="C364" s="21">
        <f t="shared" si="11"/>
        <v>2.29</v>
      </c>
      <c r="D364" s="21">
        <f t="shared" si="11"/>
        <v>0</v>
      </c>
      <c r="E364" s="21">
        <f t="shared" si="11"/>
        <v>0</v>
      </c>
      <c r="F364" s="30">
        <f t="shared" si="11"/>
        <v>0</v>
      </c>
      <c r="G364" s="21">
        <f t="shared" si="11"/>
        <v>121.30000000000001</v>
      </c>
      <c r="H364" s="21">
        <f t="shared" si="11"/>
        <v>0.53</v>
      </c>
      <c r="I364" s="21">
        <f t="shared" si="11"/>
        <v>0</v>
      </c>
      <c r="J364" s="21">
        <f t="shared" si="11"/>
        <v>0</v>
      </c>
      <c r="K364" s="21">
        <f t="shared" si="11"/>
        <v>0</v>
      </c>
      <c r="L364" s="21">
        <f t="shared" si="11"/>
        <v>0</v>
      </c>
      <c r="M364" s="21">
        <f t="shared" si="11"/>
        <v>0</v>
      </c>
      <c r="N364" s="21">
        <f t="shared" si="11"/>
        <v>124.12000000000002</v>
      </c>
    </row>
    <row r="365" spans="1:14">
      <c r="A365" s="19" t="s">
        <v>81</v>
      </c>
      <c r="B365" s="21">
        <f t="shared" si="11"/>
        <v>30.7</v>
      </c>
      <c r="C365" s="21">
        <f t="shared" si="11"/>
        <v>9.16</v>
      </c>
      <c r="D365" s="21">
        <f t="shared" si="11"/>
        <v>25.54</v>
      </c>
      <c r="E365" s="21">
        <f t="shared" si="11"/>
        <v>381</v>
      </c>
      <c r="F365" s="30">
        <f t="shared" si="11"/>
        <v>488.78</v>
      </c>
      <c r="G365" s="21">
        <f t="shared" si="11"/>
        <v>1741.8</v>
      </c>
      <c r="H365" s="21">
        <f t="shared" si="11"/>
        <v>6.93</v>
      </c>
      <c r="I365" s="21">
        <f t="shared" si="11"/>
        <v>90</v>
      </c>
      <c r="J365" s="21">
        <f t="shared" si="11"/>
        <v>142.12</v>
      </c>
      <c r="K365" s="21">
        <f t="shared" si="11"/>
        <v>66.31</v>
      </c>
      <c r="L365" s="21">
        <f t="shared" si="11"/>
        <v>6.3199999999999994</v>
      </c>
      <c r="M365" s="21">
        <f t="shared" si="11"/>
        <v>295.61</v>
      </c>
      <c r="N365" s="21">
        <f t="shared" si="11"/>
        <v>3284.2700000000004</v>
      </c>
    </row>
    <row r="366" spans="1:14">
      <c r="A366" s="19" t="s">
        <v>83</v>
      </c>
      <c r="B366" s="21">
        <f t="shared" ref="B366:N381" si="12">B62+B138+B214+B290</f>
        <v>21</v>
      </c>
      <c r="C366" s="21">
        <f t="shared" si="12"/>
        <v>46.480000000000004</v>
      </c>
      <c r="D366" s="21">
        <f t="shared" si="12"/>
        <v>21.599999999999998</v>
      </c>
      <c r="E366" s="21">
        <f t="shared" si="12"/>
        <v>1182</v>
      </c>
      <c r="F366" s="30">
        <f t="shared" si="12"/>
        <v>61.73</v>
      </c>
      <c r="G366" s="21">
        <f t="shared" si="12"/>
        <v>621.90000000000009</v>
      </c>
      <c r="H366" s="21">
        <f t="shared" si="12"/>
        <v>42.629999999999995</v>
      </c>
      <c r="I366" s="21">
        <f t="shared" si="12"/>
        <v>41</v>
      </c>
      <c r="J366" s="21">
        <f t="shared" si="12"/>
        <v>24.419999999999998</v>
      </c>
      <c r="K366" s="21">
        <f t="shared" si="12"/>
        <v>102.31</v>
      </c>
      <c r="L366" s="21">
        <f t="shared" si="12"/>
        <v>6.870000000000001</v>
      </c>
      <c r="M366" s="21">
        <f t="shared" si="12"/>
        <v>194.04</v>
      </c>
      <c r="N366" s="21">
        <f t="shared" si="12"/>
        <v>2365.98</v>
      </c>
    </row>
    <row r="367" spans="1:14">
      <c r="A367" s="19" t="s">
        <v>84</v>
      </c>
      <c r="B367" s="21">
        <f t="shared" si="12"/>
        <v>149.69999999999999</v>
      </c>
      <c r="C367" s="21">
        <f t="shared" si="12"/>
        <v>31.71</v>
      </c>
      <c r="D367" s="21">
        <f t="shared" si="12"/>
        <v>10.49</v>
      </c>
      <c r="E367" s="21">
        <f t="shared" si="12"/>
        <v>1736</v>
      </c>
      <c r="F367" s="30">
        <f t="shared" si="12"/>
        <v>347.49</v>
      </c>
      <c r="G367" s="21">
        <f t="shared" si="12"/>
        <v>1149.3</v>
      </c>
      <c r="H367" s="21">
        <f t="shared" si="12"/>
        <v>25.36</v>
      </c>
      <c r="I367" s="21">
        <f t="shared" si="12"/>
        <v>209</v>
      </c>
      <c r="J367" s="21">
        <f t="shared" si="12"/>
        <v>101.4</v>
      </c>
      <c r="K367" s="21">
        <f t="shared" si="12"/>
        <v>259.94000000000005</v>
      </c>
      <c r="L367" s="21">
        <f t="shared" si="12"/>
        <v>66.36</v>
      </c>
      <c r="M367" s="21">
        <f t="shared" si="12"/>
        <v>235.12</v>
      </c>
      <c r="N367" s="21">
        <f t="shared" si="12"/>
        <v>4321.87</v>
      </c>
    </row>
    <row r="368" spans="1:14">
      <c r="A368" s="19" t="s">
        <v>85</v>
      </c>
      <c r="B368" s="21">
        <f t="shared" si="12"/>
        <v>183.20000000000002</v>
      </c>
      <c r="C368" s="21">
        <f t="shared" si="12"/>
        <v>7.18</v>
      </c>
      <c r="D368" s="21">
        <f t="shared" si="12"/>
        <v>3.8199999999999994</v>
      </c>
      <c r="E368" s="21">
        <f t="shared" si="12"/>
        <v>726</v>
      </c>
      <c r="F368" s="30">
        <f t="shared" si="12"/>
        <v>1249</v>
      </c>
      <c r="G368" s="21">
        <f t="shared" si="12"/>
        <v>597.5</v>
      </c>
      <c r="H368" s="21">
        <f t="shared" si="12"/>
        <v>22.99</v>
      </c>
      <c r="I368" s="21">
        <f t="shared" si="12"/>
        <v>332</v>
      </c>
      <c r="J368" s="21">
        <f t="shared" si="12"/>
        <v>68.44</v>
      </c>
      <c r="K368" s="21">
        <f t="shared" si="12"/>
        <v>96.4</v>
      </c>
      <c r="L368" s="21">
        <f t="shared" si="12"/>
        <v>8.14</v>
      </c>
      <c r="M368" s="21">
        <f t="shared" si="12"/>
        <v>273.92999999999995</v>
      </c>
      <c r="N368" s="21">
        <f t="shared" si="12"/>
        <v>3568.6</v>
      </c>
    </row>
    <row r="369" spans="1:14">
      <c r="A369" s="19" t="s">
        <v>86</v>
      </c>
      <c r="B369" s="21">
        <f t="shared" si="12"/>
        <v>6.1999999999999993</v>
      </c>
      <c r="C369" s="21">
        <f t="shared" si="12"/>
        <v>0</v>
      </c>
      <c r="D369" s="21">
        <f t="shared" si="12"/>
        <v>4.5200000000000005</v>
      </c>
      <c r="E369" s="21">
        <f t="shared" si="12"/>
        <v>13</v>
      </c>
      <c r="F369" s="30">
        <f t="shared" si="12"/>
        <v>27.95</v>
      </c>
      <c r="G369" s="21">
        <f t="shared" si="12"/>
        <v>89.600000000000009</v>
      </c>
      <c r="H369" s="21">
        <f t="shared" si="12"/>
        <v>0.88</v>
      </c>
      <c r="I369" s="21">
        <f t="shared" si="12"/>
        <v>1</v>
      </c>
      <c r="J369" s="21">
        <f t="shared" si="12"/>
        <v>2.56</v>
      </c>
      <c r="K369" s="21">
        <f t="shared" si="12"/>
        <v>1.2400000000000002</v>
      </c>
      <c r="L369" s="21">
        <f t="shared" si="12"/>
        <v>1.6</v>
      </c>
      <c r="M369" s="21">
        <f t="shared" si="12"/>
        <v>0</v>
      </c>
      <c r="N369" s="21">
        <f t="shared" si="12"/>
        <v>148.54999999999998</v>
      </c>
    </row>
    <row r="370" spans="1:14">
      <c r="A370" s="19" t="s">
        <v>88</v>
      </c>
      <c r="B370" s="21">
        <f t="shared" si="12"/>
        <v>34.9</v>
      </c>
      <c r="C370" s="21">
        <f t="shared" si="12"/>
        <v>23.590000000000003</v>
      </c>
      <c r="D370" s="21">
        <f t="shared" si="12"/>
        <v>50.569999999999993</v>
      </c>
      <c r="E370" s="21">
        <f t="shared" si="12"/>
        <v>1665</v>
      </c>
      <c r="F370" s="30">
        <f t="shared" si="12"/>
        <v>611.21</v>
      </c>
      <c r="G370" s="21">
        <f t="shared" si="12"/>
        <v>2159.4</v>
      </c>
      <c r="H370" s="21">
        <f t="shared" si="12"/>
        <v>67.960000000000008</v>
      </c>
      <c r="I370" s="21">
        <f t="shared" si="12"/>
        <v>72</v>
      </c>
      <c r="J370" s="21">
        <f t="shared" si="12"/>
        <v>101.66</v>
      </c>
      <c r="K370" s="21">
        <f t="shared" si="12"/>
        <v>219.57</v>
      </c>
      <c r="L370" s="21">
        <f t="shared" si="12"/>
        <v>55.519999999999996</v>
      </c>
      <c r="M370" s="21">
        <f t="shared" si="12"/>
        <v>10.26</v>
      </c>
      <c r="N370" s="21">
        <f t="shared" si="12"/>
        <v>5071.6400000000003</v>
      </c>
    </row>
    <row r="371" spans="1:14">
      <c r="A371" s="19" t="s">
        <v>91</v>
      </c>
      <c r="B371" s="21">
        <f t="shared" si="12"/>
        <v>1</v>
      </c>
      <c r="C371" s="21">
        <f t="shared" si="12"/>
        <v>0</v>
      </c>
      <c r="D371" s="21">
        <f t="shared" si="12"/>
        <v>7.0000000000000007E-2</v>
      </c>
      <c r="E371" s="21">
        <f t="shared" si="12"/>
        <v>0</v>
      </c>
      <c r="F371" s="30">
        <f t="shared" si="12"/>
        <v>24.18</v>
      </c>
      <c r="G371" s="21">
        <f t="shared" si="12"/>
        <v>34.9</v>
      </c>
      <c r="H371" s="21">
        <f t="shared" si="12"/>
        <v>4.3899999999999997</v>
      </c>
      <c r="I371" s="21">
        <f t="shared" si="12"/>
        <v>5</v>
      </c>
      <c r="J371" s="21">
        <f t="shared" si="12"/>
        <v>3.2</v>
      </c>
      <c r="K371" s="21">
        <f t="shared" si="12"/>
        <v>17.11</v>
      </c>
      <c r="L371" s="21">
        <f t="shared" si="12"/>
        <v>2.4699999999999998</v>
      </c>
      <c r="M371" s="21">
        <f t="shared" si="12"/>
        <v>0</v>
      </c>
      <c r="N371" s="21">
        <f t="shared" si="12"/>
        <v>92.32</v>
      </c>
    </row>
    <row r="372" spans="1:14">
      <c r="A372" s="19" t="s">
        <v>93</v>
      </c>
      <c r="B372" s="21">
        <f t="shared" si="12"/>
        <v>0</v>
      </c>
      <c r="C372" s="21">
        <f t="shared" si="12"/>
        <v>0</v>
      </c>
      <c r="D372" s="21">
        <f t="shared" si="12"/>
        <v>0</v>
      </c>
      <c r="E372" s="21">
        <f t="shared" si="12"/>
        <v>0</v>
      </c>
      <c r="F372" s="30">
        <f t="shared" si="12"/>
        <v>0</v>
      </c>
      <c r="G372" s="21">
        <f t="shared" si="12"/>
        <v>0.7</v>
      </c>
      <c r="H372" s="21">
        <f t="shared" si="12"/>
        <v>0</v>
      </c>
      <c r="I372" s="21">
        <f t="shared" si="12"/>
        <v>0</v>
      </c>
      <c r="J372" s="21">
        <f t="shared" si="12"/>
        <v>0</v>
      </c>
      <c r="K372" s="21">
        <f t="shared" si="12"/>
        <v>0</v>
      </c>
      <c r="L372" s="21">
        <f t="shared" si="12"/>
        <v>0</v>
      </c>
      <c r="M372" s="21">
        <f t="shared" si="12"/>
        <v>0</v>
      </c>
      <c r="N372" s="21">
        <f t="shared" si="12"/>
        <v>0.7</v>
      </c>
    </row>
    <row r="373" spans="1:14">
      <c r="A373" s="19" t="s">
        <v>95</v>
      </c>
      <c r="B373" s="21">
        <f t="shared" si="12"/>
        <v>1.8</v>
      </c>
      <c r="C373" s="21">
        <f t="shared" si="12"/>
        <v>0</v>
      </c>
      <c r="D373" s="21">
        <f t="shared" si="12"/>
        <v>0.02</v>
      </c>
      <c r="E373" s="21">
        <f t="shared" si="12"/>
        <v>28</v>
      </c>
      <c r="F373" s="30">
        <f t="shared" si="12"/>
        <v>2.15</v>
      </c>
      <c r="G373" s="21">
        <f t="shared" si="12"/>
        <v>667.2</v>
      </c>
      <c r="H373" s="21">
        <f t="shared" si="12"/>
        <v>0</v>
      </c>
      <c r="I373" s="21">
        <f t="shared" si="12"/>
        <v>8</v>
      </c>
      <c r="J373" s="21">
        <f t="shared" si="12"/>
        <v>5.7</v>
      </c>
      <c r="K373" s="21">
        <f t="shared" si="12"/>
        <v>17.54</v>
      </c>
      <c r="L373" s="21">
        <f t="shared" si="12"/>
        <v>1.49</v>
      </c>
      <c r="M373" s="21">
        <f t="shared" si="12"/>
        <v>0</v>
      </c>
      <c r="N373" s="21">
        <f t="shared" si="12"/>
        <v>731.9</v>
      </c>
    </row>
    <row r="374" spans="1:14">
      <c r="A374" s="19" t="s">
        <v>96</v>
      </c>
      <c r="B374" s="21">
        <f t="shared" si="12"/>
        <v>6</v>
      </c>
      <c r="C374" s="21">
        <f t="shared" si="12"/>
        <v>0</v>
      </c>
      <c r="D374" s="21">
        <f t="shared" si="12"/>
        <v>0.14000000000000001</v>
      </c>
      <c r="E374" s="21">
        <f t="shared" si="12"/>
        <v>0</v>
      </c>
      <c r="F374" s="30">
        <f t="shared" si="12"/>
        <v>27.08</v>
      </c>
      <c r="G374" s="21">
        <f t="shared" si="12"/>
        <v>423.7</v>
      </c>
      <c r="H374" s="21">
        <f t="shared" si="12"/>
        <v>0</v>
      </c>
      <c r="I374" s="21">
        <f t="shared" si="12"/>
        <v>3</v>
      </c>
      <c r="J374" s="21">
        <f t="shared" si="12"/>
        <v>1.06</v>
      </c>
      <c r="K374" s="21">
        <f t="shared" si="12"/>
        <v>6.64</v>
      </c>
      <c r="L374" s="21">
        <f t="shared" si="12"/>
        <v>2.68</v>
      </c>
      <c r="M374" s="21">
        <f t="shared" si="12"/>
        <v>0</v>
      </c>
      <c r="N374" s="21">
        <f t="shared" si="12"/>
        <v>470.29999999999995</v>
      </c>
    </row>
    <row r="375" spans="1:14">
      <c r="A375" s="19" t="s">
        <v>97</v>
      </c>
      <c r="B375" s="21">
        <f t="shared" si="12"/>
        <v>7.4</v>
      </c>
      <c r="C375" s="21">
        <f t="shared" si="12"/>
        <v>5.28</v>
      </c>
      <c r="D375" s="21">
        <f t="shared" si="12"/>
        <v>4.49</v>
      </c>
      <c r="E375" s="21">
        <f t="shared" si="12"/>
        <v>190</v>
      </c>
      <c r="F375" s="30">
        <f t="shared" si="12"/>
        <v>47.58</v>
      </c>
      <c r="G375" s="21">
        <f t="shared" si="12"/>
        <v>83.199999999999989</v>
      </c>
      <c r="H375" s="21">
        <f t="shared" si="12"/>
        <v>5.44</v>
      </c>
      <c r="I375" s="21">
        <f t="shared" si="12"/>
        <v>17</v>
      </c>
      <c r="J375" s="21">
        <f t="shared" si="12"/>
        <v>5.6899999999999995</v>
      </c>
      <c r="K375" s="21">
        <f t="shared" si="12"/>
        <v>8.09</v>
      </c>
      <c r="L375" s="21">
        <f t="shared" si="12"/>
        <v>17.260000000000002</v>
      </c>
      <c r="M375" s="21">
        <f t="shared" si="12"/>
        <v>0</v>
      </c>
      <c r="N375" s="21">
        <f t="shared" si="12"/>
        <v>391.43</v>
      </c>
    </row>
    <row r="376" spans="1:14">
      <c r="A376" s="19" t="s">
        <v>98</v>
      </c>
      <c r="B376" s="21">
        <f t="shared" si="12"/>
        <v>2.9000000000000004</v>
      </c>
      <c r="C376" s="21">
        <f t="shared" si="12"/>
        <v>5.51</v>
      </c>
      <c r="D376" s="21">
        <f t="shared" si="12"/>
        <v>0</v>
      </c>
      <c r="E376" s="21">
        <f t="shared" si="12"/>
        <v>92</v>
      </c>
      <c r="F376" s="30">
        <f t="shared" si="12"/>
        <v>25</v>
      </c>
      <c r="G376" s="21">
        <f t="shared" si="12"/>
        <v>64.900000000000006</v>
      </c>
      <c r="H376" s="21">
        <f t="shared" si="12"/>
        <v>0.96000000000000008</v>
      </c>
      <c r="I376" s="21">
        <f t="shared" si="12"/>
        <v>13</v>
      </c>
      <c r="J376" s="21">
        <f t="shared" si="12"/>
        <v>6.07</v>
      </c>
      <c r="K376" s="21">
        <f t="shared" si="12"/>
        <v>88.62</v>
      </c>
      <c r="L376" s="21">
        <f t="shared" si="12"/>
        <v>0</v>
      </c>
      <c r="M376" s="21">
        <f t="shared" si="12"/>
        <v>0</v>
      </c>
      <c r="N376" s="21">
        <f t="shared" si="12"/>
        <v>298.95999999999998</v>
      </c>
    </row>
    <row r="377" spans="1:14">
      <c r="A377" s="19" t="s">
        <v>99</v>
      </c>
      <c r="B377" s="21">
        <f t="shared" si="12"/>
        <v>1.5</v>
      </c>
      <c r="C377" s="21">
        <f t="shared" si="12"/>
        <v>1.83</v>
      </c>
      <c r="D377" s="21">
        <f t="shared" si="12"/>
        <v>0.63</v>
      </c>
      <c r="E377" s="21">
        <f t="shared" si="12"/>
        <v>37</v>
      </c>
      <c r="F377" s="30">
        <f t="shared" si="12"/>
        <v>13.52</v>
      </c>
      <c r="G377" s="21">
        <f t="shared" si="12"/>
        <v>37.699999999999996</v>
      </c>
      <c r="H377" s="21">
        <f t="shared" si="12"/>
        <v>0</v>
      </c>
      <c r="I377" s="21">
        <f t="shared" si="12"/>
        <v>4</v>
      </c>
      <c r="J377" s="21">
        <f t="shared" si="12"/>
        <v>2.6399999999999997</v>
      </c>
      <c r="K377" s="21">
        <f t="shared" si="12"/>
        <v>2.7</v>
      </c>
      <c r="L377" s="21">
        <f t="shared" si="12"/>
        <v>0.43</v>
      </c>
      <c r="M377" s="21">
        <f t="shared" si="12"/>
        <v>0</v>
      </c>
      <c r="N377" s="21">
        <f t="shared" si="12"/>
        <v>101.94999999999999</v>
      </c>
    </row>
    <row r="378" spans="1:14">
      <c r="A378" s="19" t="s">
        <v>101</v>
      </c>
      <c r="B378" s="21">
        <f t="shared" si="12"/>
        <v>0</v>
      </c>
      <c r="C378" s="21">
        <f t="shared" si="12"/>
        <v>0</v>
      </c>
      <c r="D378" s="21">
        <f t="shared" si="12"/>
        <v>0</v>
      </c>
      <c r="E378" s="21">
        <f t="shared" si="12"/>
        <v>0</v>
      </c>
      <c r="F378" s="30">
        <f t="shared" si="12"/>
        <v>0</v>
      </c>
      <c r="G378" s="21">
        <f t="shared" si="12"/>
        <v>0</v>
      </c>
      <c r="H378" s="21">
        <f t="shared" si="12"/>
        <v>0</v>
      </c>
      <c r="I378" s="21">
        <f t="shared" si="12"/>
        <v>0</v>
      </c>
      <c r="J378" s="21">
        <f t="shared" si="12"/>
        <v>0</v>
      </c>
      <c r="K378" s="21">
        <f t="shared" si="12"/>
        <v>0</v>
      </c>
      <c r="L378" s="21">
        <f t="shared" si="12"/>
        <v>0</v>
      </c>
      <c r="M378" s="21">
        <f t="shared" si="12"/>
        <v>0</v>
      </c>
      <c r="N378" s="21">
        <f t="shared" si="12"/>
        <v>0</v>
      </c>
    </row>
    <row r="379" spans="1:14">
      <c r="A379" s="19" t="s">
        <v>102</v>
      </c>
      <c r="B379" s="21">
        <f t="shared" si="12"/>
        <v>0</v>
      </c>
      <c r="C379" s="21">
        <v>0</v>
      </c>
      <c r="D379" s="21">
        <f t="shared" si="12"/>
        <v>0</v>
      </c>
      <c r="E379" s="21">
        <f t="shared" si="12"/>
        <v>0</v>
      </c>
      <c r="F379" s="30">
        <f t="shared" si="12"/>
        <v>0</v>
      </c>
      <c r="G379" s="21">
        <f t="shared" si="12"/>
        <v>0</v>
      </c>
      <c r="H379" s="21">
        <f t="shared" si="12"/>
        <v>0</v>
      </c>
      <c r="I379" s="21">
        <f t="shared" si="12"/>
        <v>0</v>
      </c>
      <c r="J379" s="21">
        <f t="shared" si="12"/>
        <v>0</v>
      </c>
      <c r="K379" s="21">
        <f t="shared" si="12"/>
        <v>0</v>
      </c>
      <c r="L379" s="21">
        <f t="shared" si="12"/>
        <v>0</v>
      </c>
      <c r="M379" s="21">
        <f t="shared" si="12"/>
        <v>0</v>
      </c>
      <c r="N379" s="21">
        <f t="shared" si="12"/>
        <v>0</v>
      </c>
    </row>
    <row r="380" spans="1:14">
      <c r="A380" s="19" t="s">
        <v>89</v>
      </c>
      <c r="B380" s="21">
        <f t="shared" si="12"/>
        <v>1.4</v>
      </c>
      <c r="C380" s="21">
        <f t="shared" si="12"/>
        <v>9.34</v>
      </c>
      <c r="D380" s="21">
        <f t="shared" si="12"/>
        <v>3.3700000000000006</v>
      </c>
      <c r="E380" s="21">
        <f t="shared" si="12"/>
        <v>685</v>
      </c>
      <c r="F380" s="30">
        <f t="shared" si="12"/>
        <v>0</v>
      </c>
      <c r="G380" s="21">
        <f t="shared" si="12"/>
        <v>239.2</v>
      </c>
      <c r="H380" s="21">
        <f t="shared" si="12"/>
        <v>7.5100000000000007</v>
      </c>
      <c r="I380" s="21">
        <f t="shared" si="12"/>
        <v>38</v>
      </c>
      <c r="J380" s="21">
        <f t="shared" si="12"/>
        <v>5.53</v>
      </c>
      <c r="K380" s="21">
        <f t="shared" si="12"/>
        <v>96.919999999999987</v>
      </c>
      <c r="L380" s="21">
        <f t="shared" si="12"/>
        <v>43.3</v>
      </c>
      <c r="M380" s="21">
        <f t="shared" si="12"/>
        <v>62.77</v>
      </c>
      <c r="N380" s="21">
        <f t="shared" si="12"/>
        <v>1192.3399999999997</v>
      </c>
    </row>
    <row r="381" spans="1:14">
      <c r="A381" s="19" t="s">
        <v>90</v>
      </c>
      <c r="B381" s="21">
        <f t="shared" si="12"/>
        <v>2.7</v>
      </c>
      <c r="C381" s="21">
        <f t="shared" si="12"/>
        <v>2.8</v>
      </c>
      <c r="D381" s="21">
        <f t="shared" si="12"/>
        <v>1.17</v>
      </c>
      <c r="E381" s="21">
        <f t="shared" si="12"/>
        <v>1</v>
      </c>
      <c r="F381" s="30">
        <f t="shared" si="12"/>
        <v>192.55</v>
      </c>
      <c r="G381" s="21">
        <f t="shared" si="12"/>
        <v>84.3</v>
      </c>
      <c r="H381" s="21">
        <f t="shared" si="12"/>
        <v>2.6</v>
      </c>
      <c r="I381" s="21">
        <f t="shared" si="12"/>
        <v>7</v>
      </c>
      <c r="J381" s="21">
        <f t="shared" si="12"/>
        <v>12.09</v>
      </c>
      <c r="K381" s="21">
        <f t="shared" si="12"/>
        <v>10.899999999999999</v>
      </c>
      <c r="L381" s="21">
        <f t="shared" si="12"/>
        <v>4.2799999999999994</v>
      </c>
      <c r="M381" s="21">
        <f t="shared" si="12"/>
        <v>18.260000000000002</v>
      </c>
      <c r="N381" s="21">
        <f t="shared" si="12"/>
        <v>339.65000000000003</v>
      </c>
    </row>
    <row r="382" spans="1:14">
      <c r="A382" s="19" t="s">
        <v>103</v>
      </c>
      <c r="B382" s="21">
        <f t="shared" ref="B382:N382" si="13">B78+B154+B230+B306</f>
        <v>11066.2</v>
      </c>
      <c r="C382" s="21">
        <f t="shared" si="13"/>
        <v>7522.5</v>
      </c>
      <c r="D382" s="21">
        <f t="shared" si="13"/>
        <v>3372.19</v>
      </c>
      <c r="E382" s="21">
        <f t="shared" si="13"/>
        <v>74603</v>
      </c>
      <c r="F382" s="30">
        <f t="shared" si="13"/>
        <v>35628.660000000003</v>
      </c>
      <c r="G382" s="21">
        <f t="shared" si="13"/>
        <v>92599.4</v>
      </c>
      <c r="H382" s="21">
        <f t="shared" si="13"/>
        <v>3434.07</v>
      </c>
      <c r="I382" s="21">
        <f t="shared" si="13"/>
        <v>12203</v>
      </c>
      <c r="J382" s="21">
        <f t="shared" si="13"/>
        <v>14247.620000000003</v>
      </c>
      <c r="K382" s="21">
        <f t="shared" si="13"/>
        <v>19620.060000000001</v>
      </c>
      <c r="L382" s="21">
        <f t="shared" si="13"/>
        <v>4508.29</v>
      </c>
      <c r="M382" s="21">
        <f t="shared" si="13"/>
        <v>27732.850000000002</v>
      </c>
      <c r="N382" s="21">
        <f t="shared" si="13"/>
        <v>306537.83999999997</v>
      </c>
    </row>
    <row r="384" spans="1:14">
      <c r="A384" s="26" t="s">
        <v>121</v>
      </c>
      <c r="B384" s="25">
        <f>B18+B95+B172+B249</f>
        <v>3115.5</v>
      </c>
      <c r="C384" s="25">
        <f t="shared" ref="C384:N384" si="14">C18+C95+C172+C249</f>
        <v>3093.1499999999996</v>
      </c>
      <c r="D384" s="25">
        <f t="shared" si="14"/>
        <v>1167.21</v>
      </c>
      <c r="E384" s="25">
        <f t="shared" si="14"/>
        <v>25253</v>
      </c>
      <c r="F384" s="25">
        <f t="shared" si="14"/>
        <v>11630.37</v>
      </c>
      <c r="G384" s="25">
        <f t="shared" si="14"/>
        <v>42095.5</v>
      </c>
      <c r="H384" s="25">
        <f t="shared" si="14"/>
        <v>1392.8400000000001</v>
      </c>
      <c r="I384" s="25">
        <f t="shared" si="14"/>
        <v>4911</v>
      </c>
      <c r="J384" s="25">
        <f t="shared" si="14"/>
        <v>4968.1900000000005</v>
      </c>
      <c r="K384" s="25">
        <f t="shared" si="14"/>
        <v>4206.03</v>
      </c>
      <c r="L384" s="25">
        <f t="shared" si="14"/>
        <v>1537.21</v>
      </c>
      <c r="M384" s="25">
        <f t="shared" si="14"/>
        <v>10139.879999999999</v>
      </c>
      <c r="N384" s="25">
        <f t="shared" si="14"/>
        <v>113509.87999999999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4"/>
  <sheetViews>
    <sheetView tabSelected="1" topLeftCell="A6" workbookViewId="0">
      <pane xSplit="2" ySplit="6" topLeftCell="C85" activePane="bottomRight" state="frozen"/>
      <selection activeCell="A6" sqref="A6"/>
      <selection pane="topRight" activeCell="C6" sqref="C6"/>
      <selection pane="bottomLeft" activeCell="A12" sqref="A12"/>
      <selection pane="bottomRight" activeCell="C86" sqref="C86"/>
    </sheetView>
  </sheetViews>
  <sheetFormatPr baseColWidth="10" defaultColWidth="10" defaultRowHeight="15.6"/>
  <cols>
    <col min="2" max="2" width="56.109375" style="5" customWidth="1"/>
    <col min="3" max="6" width="10" style="5" customWidth="1"/>
    <col min="7" max="7" width="10" style="6" customWidth="1"/>
    <col min="8" max="15" width="10" style="5" customWidth="1"/>
    <col min="16" max="17" width="12.33203125" customWidth="1"/>
    <col min="18" max="18" width="10" customWidth="1"/>
    <col min="19" max="255" width="10" style="5"/>
    <col min="256" max="256" width="37.33203125" style="5" customWidth="1"/>
    <col min="257" max="274" width="10" style="5" customWidth="1"/>
    <col min="275" max="511" width="10" style="5"/>
    <col min="512" max="512" width="37.33203125" style="5" customWidth="1"/>
    <col min="513" max="530" width="10" style="5" customWidth="1"/>
    <col min="531" max="767" width="10" style="5"/>
    <col min="768" max="768" width="37.33203125" style="5" customWidth="1"/>
    <col min="769" max="786" width="10" style="5" customWidth="1"/>
    <col min="787" max="1023" width="10" style="5"/>
    <col min="1024" max="1024" width="37.33203125" style="5" customWidth="1"/>
    <col min="1025" max="1042" width="10" style="5" customWidth="1"/>
    <col min="1043" max="1279" width="10" style="5"/>
    <col min="1280" max="1280" width="37.33203125" style="5" customWidth="1"/>
    <col min="1281" max="1298" width="10" style="5" customWidth="1"/>
    <col min="1299" max="1535" width="10" style="5"/>
    <col min="1536" max="1536" width="37.33203125" style="5" customWidth="1"/>
    <col min="1537" max="1554" width="10" style="5" customWidth="1"/>
    <col min="1555" max="1791" width="10" style="5"/>
    <col min="1792" max="1792" width="37.33203125" style="5" customWidth="1"/>
    <col min="1793" max="1810" width="10" style="5" customWidth="1"/>
    <col min="1811" max="2047" width="10" style="5"/>
    <col min="2048" max="2048" width="37.33203125" style="5" customWidth="1"/>
    <col min="2049" max="2066" width="10" style="5" customWidth="1"/>
    <col min="2067" max="2303" width="10" style="5"/>
    <col min="2304" max="2304" width="37.33203125" style="5" customWidth="1"/>
    <col min="2305" max="2322" width="10" style="5" customWidth="1"/>
    <col min="2323" max="2559" width="10" style="5"/>
    <col min="2560" max="2560" width="37.33203125" style="5" customWidth="1"/>
    <col min="2561" max="2578" width="10" style="5" customWidth="1"/>
    <col min="2579" max="2815" width="10" style="5"/>
    <col min="2816" max="2816" width="37.33203125" style="5" customWidth="1"/>
    <col min="2817" max="2834" width="10" style="5" customWidth="1"/>
    <col min="2835" max="3071" width="10" style="5"/>
    <col min="3072" max="3072" width="37.33203125" style="5" customWidth="1"/>
    <col min="3073" max="3090" width="10" style="5" customWidth="1"/>
    <col min="3091" max="3327" width="10" style="5"/>
    <col min="3328" max="3328" width="37.33203125" style="5" customWidth="1"/>
    <col min="3329" max="3346" width="10" style="5" customWidth="1"/>
    <col min="3347" max="3583" width="10" style="5"/>
    <col min="3584" max="3584" width="37.33203125" style="5" customWidth="1"/>
    <col min="3585" max="3602" width="10" style="5" customWidth="1"/>
    <col min="3603" max="3839" width="10" style="5"/>
    <col min="3840" max="3840" width="37.33203125" style="5" customWidth="1"/>
    <col min="3841" max="3858" width="10" style="5" customWidth="1"/>
    <col min="3859" max="4095" width="10" style="5"/>
    <col min="4096" max="4096" width="37.33203125" style="5" customWidth="1"/>
    <col min="4097" max="4114" width="10" style="5" customWidth="1"/>
    <col min="4115" max="4351" width="10" style="5"/>
    <col min="4352" max="4352" width="37.33203125" style="5" customWidth="1"/>
    <col min="4353" max="4370" width="10" style="5" customWidth="1"/>
    <col min="4371" max="4607" width="10" style="5"/>
    <col min="4608" max="4608" width="37.33203125" style="5" customWidth="1"/>
    <col min="4609" max="4626" width="10" style="5" customWidth="1"/>
    <col min="4627" max="4863" width="10" style="5"/>
    <col min="4864" max="4864" width="37.33203125" style="5" customWidth="1"/>
    <col min="4865" max="4882" width="10" style="5" customWidth="1"/>
    <col min="4883" max="5119" width="10" style="5"/>
    <col min="5120" max="5120" width="37.33203125" style="5" customWidth="1"/>
    <col min="5121" max="5138" width="10" style="5" customWidth="1"/>
    <col min="5139" max="5375" width="10" style="5"/>
    <col min="5376" max="5376" width="37.33203125" style="5" customWidth="1"/>
    <col min="5377" max="5394" width="10" style="5" customWidth="1"/>
    <col min="5395" max="5631" width="10" style="5"/>
    <col min="5632" max="5632" width="37.33203125" style="5" customWidth="1"/>
    <col min="5633" max="5650" width="10" style="5" customWidth="1"/>
    <col min="5651" max="5887" width="10" style="5"/>
    <col min="5888" max="5888" width="37.33203125" style="5" customWidth="1"/>
    <col min="5889" max="5906" width="10" style="5" customWidth="1"/>
    <col min="5907" max="6143" width="10" style="5"/>
    <col min="6144" max="6144" width="37.33203125" style="5" customWidth="1"/>
    <col min="6145" max="6162" width="10" style="5" customWidth="1"/>
    <col min="6163" max="6399" width="10" style="5"/>
    <col min="6400" max="6400" width="37.33203125" style="5" customWidth="1"/>
    <col min="6401" max="6418" width="10" style="5" customWidth="1"/>
    <col min="6419" max="6655" width="10" style="5"/>
    <col min="6656" max="6656" width="37.33203125" style="5" customWidth="1"/>
    <col min="6657" max="6674" width="10" style="5" customWidth="1"/>
    <col min="6675" max="6911" width="10" style="5"/>
    <col min="6912" max="6912" width="37.33203125" style="5" customWidth="1"/>
    <col min="6913" max="6930" width="10" style="5" customWidth="1"/>
    <col min="6931" max="7167" width="10" style="5"/>
    <col min="7168" max="7168" width="37.33203125" style="5" customWidth="1"/>
    <col min="7169" max="7186" width="10" style="5" customWidth="1"/>
    <col min="7187" max="7423" width="10" style="5"/>
    <col min="7424" max="7424" width="37.33203125" style="5" customWidth="1"/>
    <col min="7425" max="7442" width="10" style="5" customWidth="1"/>
    <col min="7443" max="7679" width="10" style="5"/>
    <col min="7680" max="7680" width="37.33203125" style="5" customWidth="1"/>
    <col min="7681" max="7698" width="10" style="5" customWidth="1"/>
    <col min="7699" max="7935" width="10" style="5"/>
    <col min="7936" max="7936" width="37.33203125" style="5" customWidth="1"/>
    <col min="7937" max="7954" width="10" style="5" customWidth="1"/>
    <col min="7955" max="8191" width="10" style="5"/>
    <col min="8192" max="8192" width="37.33203125" style="5" customWidth="1"/>
    <col min="8193" max="8210" width="10" style="5" customWidth="1"/>
    <col min="8211" max="8447" width="10" style="5"/>
    <col min="8448" max="8448" width="37.33203125" style="5" customWidth="1"/>
    <col min="8449" max="8466" width="10" style="5" customWidth="1"/>
    <col min="8467" max="8703" width="10" style="5"/>
    <col min="8704" max="8704" width="37.33203125" style="5" customWidth="1"/>
    <col min="8705" max="8722" width="10" style="5" customWidth="1"/>
    <col min="8723" max="8959" width="10" style="5"/>
    <col min="8960" max="8960" width="37.33203125" style="5" customWidth="1"/>
    <col min="8961" max="8978" width="10" style="5" customWidth="1"/>
    <col min="8979" max="9215" width="10" style="5"/>
    <col min="9216" max="9216" width="37.33203125" style="5" customWidth="1"/>
    <col min="9217" max="9234" width="10" style="5" customWidth="1"/>
    <col min="9235" max="9471" width="10" style="5"/>
    <col min="9472" max="9472" width="37.33203125" style="5" customWidth="1"/>
    <col min="9473" max="9490" width="10" style="5" customWidth="1"/>
    <col min="9491" max="9727" width="10" style="5"/>
    <col min="9728" max="9728" width="37.33203125" style="5" customWidth="1"/>
    <col min="9729" max="9746" width="10" style="5" customWidth="1"/>
    <col min="9747" max="9983" width="10" style="5"/>
    <col min="9984" max="9984" width="37.33203125" style="5" customWidth="1"/>
    <col min="9985" max="10002" width="10" style="5" customWidth="1"/>
    <col min="10003" max="10239" width="10" style="5"/>
    <col min="10240" max="10240" width="37.33203125" style="5" customWidth="1"/>
    <col min="10241" max="10258" width="10" style="5" customWidth="1"/>
    <col min="10259" max="10495" width="10" style="5"/>
    <col min="10496" max="10496" width="37.33203125" style="5" customWidth="1"/>
    <col min="10497" max="10514" width="10" style="5" customWidth="1"/>
    <col min="10515" max="10751" width="10" style="5"/>
    <col min="10752" max="10752" width="37.33203125" style="5" customWidth="1"/>
    <col min="10753" max="10770" width="10" style="5" customWidth="1"/>
    <col min="10771" max="11007" width="10" style="5"/>
    <col min="11008" max="11008" width="37.33203125" style="5" customWidth="1"/>
    <col min="11009" max="11026" width="10" style="5" customWidth="1"/>
    <col min="11027" max="11263" width="10" style="5"/>
    <col min="11264" max="11264" width="37.33203125" style="5" customWidth="1"/>
    <col min="11265" max="11282" width="10" style="5" customWidth="1"/>
    <col min="11283" max="11519" width="10" style="5"/>
    <col min="11520" max="11520" width="37.33203125" style="5" customWidth="1"/>
    <col min="11521" max="11538" width="10" style="5" customWidth="1"/>
    <col min="11539" max="11775" width="10" style="5"/>
    <col min="11776" max="11776" width="37.33203125" style="5" customWidth="1"/>
    <col min="11777" max="11794" width="10" style="5" customWidth="1"/>
    <col min="11795" max="12031" width="10" style="5"/>
    <col min="12032" max="12032" width="37.33203125" style="5" customWidth="1"/>
    <col min="12033" max="12050" width="10" style="5" customWidth="1"/>
    <col min="12051" max="12287" width="10" style="5"/>
    <col min="12288" max="12288" width="37.33203125" style="5" customWidth="1"/>
    <col min="12289" max="12306" width="10" style="5" customWidth="1"/>
    <col min="12307" max="12543" width="10" style="5"/>
    <col min="12544" max="12544" width="37.33203125" style="5" customWidth="1"/>
    <col min="12545" max="12562" width="10" style="5" customWidth="1"/>
    <col min="12563" max="12799" width="10" style="5"/>
    <col min="12800" max="12800" width="37.33203125" style="5" customWidth="1"/>
    <col min="12801" max="12818" width="10" style="5" customWidth="1"/>
    <col min="12819" max="13055" width="10" style="5"/>
    <col min="13056" max="13056" width="37.33203125" style="5" customWidth="1"/>
    <col min="13057" max="13074" width="10" style="5" customWidth="1"/>
    <col min="13075" max="13311" width="10" style="5"/>
    <col min="13312" max="13312" width="37.33203125" style="5" customWidth="1"/>
    <col min="13313" max="13330" width="10" style="5" customWidth="1"/>
    <col min="13331" max="13567" width="10" style="5"/>
    <col min="13568" max="13568" width="37.33203125" style="5" customWidth="1"/>
    <col min="13569" max="13586" width="10" style="5" customWidth="1"/>
    <col min="13587" max="13823" width="10" style="5"/>
    <col min="13824" max="13824" width="37.33203125" style="5" customWidth="1"/>
    <col min="13825" max="13842" width="10" style="5" customWidth="1"/>
    <col min="13843" max="14079" width="10" style="5"/>
    <col min="14080" max="14080" width="37.33203125" style="5" customWidth="1"/>
    <col min="14081" max="14098" width="10" style="5" customWidth="1"/>
    <col min="14099" max="14335" width="10" style="5"/>
    <col min="14336" max="14336" width="37.33203125" style="5" customWidth="1"/>
    <col min="14337" max="14354" width="10" style="5" customWidth="1"/>
    <col min="14355" max="14591" width="10" style="5"/>
    <col min="14592" max="14592" width="37.33203125" style="5" customWidth="1"/>
    <col min="14593" max="14610" width="10" style="5" customWidth="1"/>
    <col min="14611" max="14847" width="10" style="5"/>
    <col min="14848" max="14848" width="37.33203125" style="5" customWidth="1"/>
    <col min="14849" max="14866" width="10" style="5" customWidth="1"/>
    <col min="14867" max="15103" width="10" style="5"/>
    <col min="15104" max="15104" width="37.33203125" style="5" customWidth="1"/>
    <col min="15105" max="15122" width="10" style="5" customWidth="1"/>
    <col min="15123" max="15359" width="10" style="5"/>
    <col min="15360" max="15360" width="37.33203125" style="5" customWidth="1"/>
    <col min="15361" max="15378" width="10" style="5" customWidth="1"/>
    <col min="15379" max="15615" width="10" style="5"/>
    <col min="15616" max="15616" width="37.33203125" style="5" customWidth="1"/>
    <col min="15617" max="15634" width="10" style="5" customWidth="1"/>
    <col min="15635" max="15871" width="10" style="5"/>
    <col min="15872" max="15872" width="37.33203125" style="5" customWidth="1"/>
    <col min="15873" max="15890" width="10" style="5" customWidth="1"/>
    <col min="15891" max="16127" width="10" style="5"/>
    <col min="16128" max="16128" width="37.33203125" style="5" customWidth="1"/>
    <col min="16129" max="16146" width="10" style="5" customWidth="1"/>
    <col min="16147" max="16384" width="10" style="5"/>
  </cols>
  <sheetData>
    <row r="1" spans="1:29">
      <c r="B1" s="4" t="s">
        <v>0</v>
      </c>
    </row>
    <row r="2" spans="1:29">
      <c r="D2" s="5">
        <v>2017</v>
      </c>
    </row>
    <row r="3" spans="1:29">
      <c r="B3" s="4" t="s">
        <v>1</v>
      </c>
    </row>
    <row r="4" spans="1:29">
      <c r="B4" s="4" t="s">
        <v>2</v>
      </c>
    </row>
    <row r="5" spans="1:29">
      <c r="B5" s="4" t="s">
        <v>3</v>
      </c>
    </row>
    <row r="7" spans="1:29">
      <c r="B7" s="4" t="s">
        <v>4</v>
      </c>
    </row>
    <row r="8" spans="1:29">
      <c r="B8" s="4" t="s">
        <v>5</v>
      </c>
    </row>
    <row r="9" spans="1:29">
      <c r="B9" s="4" t="s">
        <v>6</v>
      </c>
      <c r="P9" s="33" t="s">
        <v>110</v>
      </c>
      <c r="Q9" s="33" t="s">
        <v>110</v>
      </c>
    </row>
    <row r="10" spans="1:29">
      <c r="P10" s="33" t="s">
        <v>111</v>
      </c>
      <c r="Q10" s="33" t="s">
        <v>111</v>
      </c>
    </row>
    <row r="11" spans="1:29">
      <c r="B11" s="7" t="s">
        <v>7</v>
      </c>
      <c r="C11" s="15" t="s">
        <v>8</v>
      </c>
      <c r="D11" s="15" t="s">
        <v>9</v>
      </c>
      <c r="E11" s="15" t="s">
        <v>10</v>
      </c>
      <c r="F11" s="15" t="s">
        <v>11</v>
      </c>
      <c r="G11" s="15" t="s">
        <v>12</v>
      </c>
      <c r="H11" s="15" t="s">
        <v>13</v>
      </c>
      <c r="I11" s="15" t="s">
        <v>14</v>
      </c>
      <c r="J11" s="15" t="s">
        <v>15</v>
      </c>
      <c r="K11" s="15" t="s">
        <v>16</v>
      </c>
      <c r="L11" s="15" t="s">
        <v>17</v>
      </c>
      <c r="M11" s="15" t="s">
        <v>18</v>
      </c>
      <c r="N11" s="15" t="s">
        <v>19</v>
      </c>
      <c r="O11" s="16" t="s">
        <v>105</v>
      </c>
      <c r="P11" s="33" t="s">
        <v>122</v>
      </c>
      <c r="Q11" s="33" t="s">
        <v>123</v>
      </c>
    </row>
    <row r="12" spans="1:29">
      <c r="A12" s="1" t="s">
        <v>20</v>
      </c>
      <c r="B12" s="7" t="s">
        <v>21</v>
      </c>
      <c r="C12" s="8">
        <f>'TEI europe'!B317/'TEI europe'!B$382</f>
        <v>4.165838318483309E-3</v>
      </c>
      <c r="D12" s="8">
        <f>'TEI europe'!C317/'TEI europe'!C$382</f>
        <v>2.1272183449651049E-2</v>
      </c>
      <c r="E12" s="8">
        <f>'TEI europe'!D317/'TEI europe'!D$382</f>
        <v>2.3842072955557068E-3</v>
      </c>
      <c r="F12" s="8">
        <f>'TEI europe'!E317/'TEI europe'!E$382</f>
        <v>2.0240472903234456E-3</v>
      </c>
      <c r="G12" s="8">
        <f>'TEI europe'!F317/'TEI europe'!F$382</f>
        <v>6.5958135950103082E-3</v>
      </c>
      <c r="H12" s="8">
        <f>'TEI europe'!G317/'TEI europe'!G$382</f>
        <v>2.1613530973202854E-2</v>
      </c>
      <c r="I12" s="8">
        <f>'TEI europe'!H317/'TEI europe'!H$382</f>
        <v>4.0564111972091425E-3</v>
      </c>
      <c r="J12" s="8">
        <f>'TEI europe'!I317/'TEI europe'!I$382</f>
        <v>1.0817012210112267E-2</v>
      </c>
      <c r="K12" s="8">
        <f>'TEI europe'!J317/'TEI europe'!J$382</f>
        <v>7.7135690031036733E-4</v>
      </c>
      <c r="L12" s="8">
        <f>'TEI europe'!K317/'TEI europe'!K$382</f>
        <v>7.4056858133971046E-4</v>
      </c>
      <c r="M12" s="8">
        <f>'TEI europe'!L317/'TEI europe'!L$382</f>
        <v>1.0629307342695345E-2</v>
      </c>
      <c r="N12" s="8">
        <f>'TEI europe'!M317/'TEI europe'!M$382</f>
        <v>1.4405299130814178E-3</v>
      </c>
      <c r="O12" s="8">
        <f>'TEI europe'!N317/'TEI europe'!N$382</f>
        <v>9.3328771416931744E-3</v>
      </c>
      <c r="P12" s="34">
        <v>8.383842248636279E-3</v>
      </c>
      <c r="Q12" s="34">
        <v>7.7295779986449598E-3</v>
      </c>
    </row>
    <row r="13" spans="1:29">
      <c r="A13" s="1" t="s">
        <v>22</v>
      </c>
      <c r="B13" s="7" t="s">
        <v>23</v>
      </c>
      <c r="C13" s="8">
        <f>'TEI europe'!B318/'TEI europe'!B$382</f>
        <v>3.7447362238166665E-2</v>
      </c>
      <c r="D13" s="8">
        <f>'TEI europe'!C318/'TEI europe'!C$382</f>
        <v>0.11386241276171485</v>
      </c>
      <c r="E13" s="8">
        <f>'TEI europe'!D318/'TEI europe'!D$382</f>
        <v>2.4779149454805336E-2</v>
      </c>
      <c r="F13" s="8">
        <f>'TEI europe'!E318/'TEI europe'!E$382</f>
        <v>3.3001353832955778E-2</v>
      </c>
      <c r="G13" s="8">
        <f>'TEI europe'!F318/'TEI europe'!F$382</f>
        <v>5.8743999914675424E-2</v>
      </c>
      <c r="H13" s="8">
        <f>'TEI europe'!G318/'TEI europe'!G$382</f>
        <v>8.7559962591550276E-3</v>
      </c>
      <c r="I13" s="8">
        <f>'TEI europe'!H318/'TEI europe'!H$382</f>
        <v>3.9183825606350482E-2</v>
      </c>
      <c r="J13" s="8">
        <f>'TEI europe'!I318/'TEI europe'!I$382</f>
        <v>9.587806277144964E-3</v>
      </c>
      <c r="K13" s="8">
        <f>'TEI europe'!J318/'TEI europe'!J$382</f>
        <v>0.1368797034171321</v>
      </c>
      <c r="L13" s="8">
        <f>'TEI europe'!K318/'TEI europe'!K$382</f>
        <v>0.25857821026031519</v>
      </c>
      <c r="M13" s="8">
        <f>'TEI europe'!L318/'TEI europe'!L$382</f>
        <v>7.3593313651073924E-2</v>
      </c>
      <c r="N13" s="8">
        <f>'TEI europe'!M318/'TEI europe'!M$382</f>
        <v>3.7204614743886762E-2</v>
      </c>
      <c r="O13" s="8">
        <f>'TEI europe'!N318/'TEI europe'!N$382</f>
        <v>5.0104483022389665E-2</v>
      </c>
      <c r="P13" s="34">
        <v>5.0449858175496194E-2</v>
      </c>
      <c r="Q13" s="34">
        <v>6.0154839686101358E-2</v>
      </c>
    </row>
    <row r="14" spans="1:29">
      <c r="A14" s="2" t="s">
        <v>24</v>
      </c>
      <c r="B14" s="7" t="s">
        <v>25</v>
      </c>
      <c r="C14" s="8">
        <f>'TEI europe'!B319/'TEI europe'!B$382</f>
        <v>0</v>
      </c>
      <c r="D14" s="8">
        <f>'TEI europe'!C319/'TEI europe'!C$382</f>
        <v>0</v>
      </c>
      <c r="E14" s="8">
        <f>'TEI europe'!D319/'TEI europe'!D$382</f>
        <v>0</v>
      </c>
      <c r="F14" s="8">
        <f>'TEI europe'!E319/'TEI europe'!E$382</f>
        <v>0</v>
      </c>
      <c r="G14" s="8">
        <f>'TEI europe'!F319/'TEI europe'!F$382</f>
        <v>3.0312675245153763E-4</v>
      </c>
      <c r="H14" s="8">
        <f>'TEI europe'!G319/'TEI europe'!G$382</f>
        <v>0</v>
      </c>
      <c r="I14" s="8">
        <f>'TEI europe'!H319/'TEI europe'!H$382</f>
        <v>0</v>
      </c>
      <c r="J14" s="8">
        <f>'TEI europe'!I319/'TEI europe'!I$382</f>
        <v>0</v>
      </c>
      <c r="K14" s="8">
        <f>'TEI europe'!J319/'TEI europe'!J$382</f>
        <v>0</v>
      </c>
      <c r="L14" s="8">
        <f>'TEI europe'!K319/'TEI europe'!K$382</f>
        <v>0</v>
      </c>
      <c r="M14" s="8">
        <f>'TEI europe'!L319/'TEI europe'!L$382</f>
        <v>3.5711988359222676E-4</v>
      </c>
      <c r="N14" s="8">
        <f>'TEI europe'!M319/'TEI europe'!M$382</f>
        <v>0</v>
      </c>
      <c r="O14" s="8">
        <f>'TEI europe'!N319/'TEI europe'!N$382</f>
        <v>4.0484398272004529E-5</v>
      </c>
      <c r="P14" s="34">
        <v>0</v>
      </c>
      <c r="Q14" s="34">
        <v>0</v>
      </c>
    </row>
    <row r="15" spans="1:29" s="10" customFormat="1">
      <c r="A15" s="1" t="s">
        <v>26</v>
      </c>
      <c r="B15" s="9" t="s">
        <v>27</v>
      </c>
      <c r="C15" s="8">
        <f>'TEI europe'!B320/'TEI europe'!B$382</f>
        <v>1.0301639225750482E-3</v>
      </c>
      <c r="D15" s="8">
        <f>'TEI europe'!C320/'TEI europe'!C$382</f>
        <v>1.0900631439016283E-3</v>
      </c>
      <c r="E15" s="8">
        <f>'TEI europe'!D320/'TEI europe'!D$382</f>
        <v>7.0310391763216181E-3</v>
      </c>
      <c r="F15" s="8">
        <f>'TEI europe'!E320/'TEI europe'!E$382</f>
        <v>1.8980469954291382E-2</v>
      </c>
      <c r="G15" s="8">
        <f>'TEI europe'!F320/'TEI europe'!F$382</f>
        <v>4.1539592002618111E-3</v>
      </c>
      <c r="H15" s="8">
        <f>'TEI europe'!G320/'TEI europe'!G$382</f>
        <v>1.1029229131074285E-2</v>
      </c>
      <c r="I15" s="8">
        <f>'TEI europe'!H320/'TEI europe'!H$382</f>
        <v>1.0978227001779228E-2</v>
      </c>
      <c r="J15" s="8">
        <f>'TEI europe'!I320/'TEI europe'!I$382</f>
        <v>1.4832418257805458E-2</v>
      </c>
      <c r="K15" s="8">
        <f>'TEI europe'!J320/'TEI europe'!J$382</f>
        <v>6.3343912878080682E-3</v>
      </c>
      <c r="L15" s="8">
        <f>'TEI europe'!K320/'TEI europe'!K$382</f>
        <v>6.4892767912024729E-3</v>
      </c>
      <c r="M15" s="8">
        <f>'TEI europe'!L320/'TEI europe'!L$382</f>
        <v>4.6381222148530821E-3</v>
      </c>
      <c r="N15" s="8">
        <f>'TEI europe'!M320/'TEI europe'!M$382</f>
        <v>0</v>
      </c>
      <c r="O15" s="8">
        <f>'TEI europe'!N320/'TEI europe'!N$382</f>
        <v>1.0066587537773479E-2</v>
      </c>
      <c r="P15" s="34">
        <v>4.2382040338105479E-4</v>
      </c>
      <c r="Q15" s="34">
        <v>3.8501652761405224E-4</v>
      </c>
      <c r="R15"/>
      <c r="T15"/>
      <c r="U15"/>
      <c r="V15"/>
      <c r="W15"/>
      <c r="X15"/>
      <c r="Y15"/>
      <c r="Z15"/>
      <c r="AA15"/>
      <c r="AB15"/>
      <c r="AC15"/>
    </row>
    <row r="16" spans="1:29">
      <c r="A16" s="1" t="s">
        <v>28</v>
      </c>
      <c r="B16" s="7" t="s">
        <v>29</v>
      </c>
      <c r="C16" s="8">
        <f>'TEI europe'!B321/'TEI europe'!B$382</f>
        <v>5.2592579205147207E-3</v>
      </c>
      <c r="D16" s="8">
        <f>'TEI europe'!C321/'TEI europe'!C$382</f>
        <v>2.5257560651379194E-4</v>
      </c>
      <c r="E16" s="8">
        <f>'TEI europe'!D321/'TEI europe'!D$382</f>
        <v>1.5082186946761602E-2</v>
      </c>
      <c r="F16" s="8">
        <f>'TEI europe'!E321/'TEI europe'!E$382</f>
        <v>1.4476629626154443E-3</v>
      </c>
      <c r="G16" s="8">
        <f>'TEI europe'!F321/'TEI europe'!F$382</f>
        <v>1.4951727064672089E-2</v>
      </c>
      <c r="H16" s="8">
        <f>'TEI europe'!G321/'TEI europe'!G$382</f>
        <v>1.6285202711896624E-2</v>
      </c>
      <c r="I16" s="8">
        <f>'TEI europe'!H321/'TEI europe'!H$382</f>
        <v>4.8513862559586727E-3</v>
      </c>
      <c r="J16" s="8">
        <f>'TEI europe'!I321/'TEI europe'!I$382</f>
        <v>7.621076784397279E-3</v>
      </c>
      <c r="K16" s="8">
        <f>'TEI europe'!J321/'TEI europe'!J$382</f>
        <v>1.2729845405758994E-2</v>
      </c>
      <c r="L16" s="8">
        <f>'TEI europe'!K321/'TEI europe'!K$382</f>
        <v>5.8863224679231363E-3</v>
      </c>
      <c r="M16" s="8">
        <f>'TEI europe'!L321/'TEI europe'!L$382</f>
        <v>5.2059650111239515E-3</v>
      </c>
      <c r="N16" s="8">
        <f>'TEI europe'!M321/'TEI europe'!M$382</f>
        <v>5.8854391092152446E-3</v>
      </c>
      <c r="O16" s="8">
        <f>'TEI europe'!N321/'TEI europe'!N$382</f>
        <v>9.3067792217756875E-3</v>
      </c>
      <c r="P16" s="34">
        <v>8.2968219174229044E-4</v>
      </c>
      <c r="Q16" s="34">
        <v>8.6072259380950001E-4</v>
      </c>
      <c r="T16"/>
      <c r="U16"/>
      <c r="V16"/>
      <c r="W16"/>
      <c r="X16"/>
      <c r="Y16"/>
      <c r="Z16"/>
      <c r="AA16"/>
      <c r="AB16"/>
      <c r="AC16"/>
    </row>
    <row r="17" spans="1:29">
      <c r="A17" s="2" t="s">
        <v>30</v>
      </c>
      <c r="B17" s="7" t="s">
        <v>31</v>
      </c>
      <c r="C17" s="8">
        <f>'TEI europe'!B322/'TEI europe'!B$382</f>
        <v>0.12986390992391245</v>
      </c>
      <c r="D17" s="8">
        <f>'TEI europe'!C322/'TEI europe'!C$382</f>
        <v>0.13276171485543373</v>
      </c>
      <c r="E17" s="8">
        <f>'TEI europe'!D322/'TEI europe'!D$382</f>
        <v>0.13723426022851618</v>
      </c>
      <c r="F17" s="8">
        <f>'TEI europe'!E322/'TEI europe'!E$382</f>
        <v>6.0439928689194802E-2</v>
      </c>
      <c r="G17" s="8">
        <f>'TEI europe'!F322/'TEI europe'!F$382</f>
        <v>0.1951285846843524</v>
      </c>
      <c r="H17" s="8">
        <f>'TEI europe'!G322/'TEI europe'!G$382</f>
        <v>0.34920096674492496</v>
      </c>
      <c r="I17" s="8">
        <f>'TEI europe'!H322/'TEI europe'!H$382</f>
        <v>0.15715462992891815</v>
      </c>
      <c r="J17" s="8">
        <f>'TEI europe'!I322/'TEI europe'!I$382</f>
        <v>0.1001393100057363</v>
      </c>
      <c r="K17" s="8">
        <f>'TEI europe'!J322/'TEI europe'!J$382</f>
        <v>7.5837227550987443E-2</v>
      </c>
      <c r="L17" s="8">
        <f>'TEI europe'!K322/'TEI europe'!K$382</f>
        <v>2.4804715174163584E-2</v>
      </c>
      <c r="M17" s="8">
        <f>'TEI europe'!L322/'TEI europe'!L$382</f>
        <v>6.7695290231994831E-2</v>
      </c>
      <c r="N17" s="8">
        <f>'TEI europe'!M322/'TEI europe'!M$382</f>
        <v>0.11066731331255171</v>
      </c>
      <c r="O17" s="8">
        <f>'TEI europe'!N322/'TEI europe'!N$382</f>
        <v>0.17419940715965115</v>
      </c>
      <c r="P17" s="34">
        <v>0.15125325805101666</v>
      </c>
      <c r="Q17" s="34">
        <v>0.17381757374075565</v>
      </c>
      <c r="T17"/>
      <c r="U17"/>
      <c r="V17"/>
      <c r="W17"/>
      <c r="X17"/>
      <c r="Y17"/>
      <c r="Z17"/>
      <c r="AA17"/>
      <c r="AB17"/>
      <c r="AC17"/>
    </row>
    <row r="18" spans="1:29" s="10" customFormat="1">
      <c r="A18" s="2">
        <v>16</v>
      </c>
      <c r="B18" s="9" t="s">
        <v>32</v>
      </c>
      <c r="C18" s="8">
        <f>'TEI europe'!B323/'TEI europe'!B$382</f>
        <v>7.9241293307549102E-2</v>
      </c>
      <c r="D18" s="8">
        <f>'TEI europe'!C323/'TEI europe'!C$382</f>
        <v>0.132382851445663</v>
      </c>
      <c r="E18" s="8">
        <f>'TEI europe'!D323/'TEI europe'!D$382</f>
        <v>0.11171375278379926</v>
      </c>
      <c r="F18" s="8">
        <f>'TEI europe'!E323/'TEI europe'!E$382</f>
        <v>9.6725332761417107E-2</v>
      </c>
      <c r="G18" s="8">
        <f>'TEI europe'!F323/'TEI europe'!F$382</f>
        <v>7.4887183520233422E-2</v>
      </c>
      <c r="H18" s="8">
        <f>'TEI europe'!G323/'TEI europe'!G$382</f>
        <v>5.5690425639906956E-2</v>
      </c>
      <c r="I18" s="8">
        <f>'TEI europe'!H323/'TEI europe'!H$382</f>
        <v>7.5490598619131238E-2</v>
      </c>
      <c r="J18" s="8">
        <f>'TEI europe'!I323/'TEI europe'!I$382</f>
        <v>8.1783168073424561E-2</v>
      </c>
      <c r="K18" s="8">
        <f>'TEI europe'!J323/'TEI europe'!J$382</f>
        <v>0.17016526268948776</v>
      </c>
      <c r="L18" s="8">
        <f>'TEI europe'!K323/'TEI europe'!K$382</f>
        <v>0.12886352029504497</v>
      </c>
      <c r="M18" s="8">
        <f>'TEI europe'!L323/'TEI europe'!L$382</f>
        <v>0.20456093108473503</v>
      </c>
      <c r="N18" s="8">
        <f>'TEI europe'!M323/'TEI europe'!M$382</f>
        <v>0.12507225186015861</v>
      </c>
      <c r="O18" s="8">
        <f>'TEI europe'!N323/'TEI europe'!N$382</f>
        <v>9.098821209153167E-2</v>
      </c>
      <c r="P18" s="34">
        <v>0.10952044708604808</v>
      </c>
      <c r="Q18" s="34">
        <v>9.7961570876414591E-2</v>
      </c>
      <c r="R18"/>
      <c r="T18"/>
      <c r="U18"/>
      <c r="V18"/>
      <c r="W18"/>
      <c r="X18"/>
      <c r="Y18"/>
      <c r="Z18"/>
      <c r="AA18"/>
      <c r="AB18"/>
      <c r="AC18"/>
    </row>
    <row r="19" spans="1:29">
      <c r="A19" s="2">
        <v>17</v>
      </c>
      <c r="B19" s="7" t="s">
        <v>33</v>
      </c>
      <c r="C19" s="8">
        <f>'TEI europe'!B324/'TEI europe'!B$382</f>
        <v>0.13985830727801773</v>
      </c>
      <c r="D19" s="8">
        <f>'TEI europe'!C324/'TEI europe'!C$382</f>
        <v>0.18775938850116319</v>
      </c>
      <c r="E19" s="8">
        <f>'TEI europe'!D324/'TEI europe'!D$382</f>
        <v>0.15279091628882122</v>
      </c>
      <c r="F19" s="8">
        <f>'TEI europe'!E324/'TEI europe'!E$382</f>
        <v>0.21984370601718431</v>
      </c>
      <c r="G19" s="8">
        <f>'TEI europe'!F324/'TEI europe'!F$382</f>
        <v>0.13718787066367355</v>
      </c>
      <c r="H19" s="8">
        <f>'TEI europe'!G324/'TEI europe'!G$382</f>
        <v>8.6760821344414762E-2</v>
      </c>
      <c r="I19" s="8">
        <f>'TEI europe'!H324/'TEI europe'!H$382</f>
        <v>0.21880159693890919</v>
      </c>
      <c r="J19" s="8">
        <f>'TEI europe'!I324/'TEI europe'!I$382</f>
        <v>0.30803900680160617</v>
      </c>
      <c r="K19" s="8">
        <f>'TEI europe'!J324/'TEI europe'!J$382</f>
        <v>0.151833779957635</v>
      </c>
      <c r="L19" s="8">
        <f>'TEI europe'!K324/'TEI europe'!K$382</f>
        <v>0.11095531817945509</v>
      </c>
      <c r="M19" s="8">
        <f>'TEI europe'!L324/'TEI europe'!L$382</f>
        <v>0.11353750535125291</v>
      </c>
      <c r="N19" s="8">
        <f>'TEI europe'!M324/'TEI europe'!M$382</f>
        <v>0.21680786504091715</v>
      </c>
      <c r="O19" s="8">
        <f>'TEI europe'!N324/'TEI europe'!N$382</f>
        <v>0.15715299618474513</v>
      </c>
      <c r="P19" s="34">
        <v>0.12980167772091089</v>
      </c>
      <c r="Q19" s="34">
        <v>0.12353801362459448</v>
      </c>
      <c r="T19"/>
      <c r="U19"/>
      <c r="V19"/>
      <c r="W19"/>
      <c r="X19"/>
      <c r="Y19"/>
      <c r="Z19"/>
      <c r="AA19"/>
      <c r="AB19"/>
      <c r="AC19"/>
    </row>
    <row r="20" spans="1:29">
      <c r="A20" s="2">
        <v>18</v>
      </c>
      <c r="B20" s="7" t="s">
        <v>34</v>
      </c>
      <c r="C20" s="8">
        <f>'TEI europe'!B325/'TEI europe'!B$382</f>
        <v>2.2365400950642496E-2</v>
      </c>
      <c r="D20" s="8">
        <f>'TEI europe'!C325/'TEI europe'!C$382</f>
        <v>5.3482220006646729E-2</v>
      </c>
      <c r="E20" s="8">
        <f>'TEI europe'!D325/'TEI europe'!D$382</f>
        <v>3.7749948846298696E-2</v>
      </c>
      <c r="F20" s="8">
        <f>'TEI europe'!E325/'TEI europe'!E$382</f>
        <v>3.1593903730412987E-2</v>
      </c>
      <c r="G20" s="8">
        <f>'TEI europe'!F325/'TEI europe'!F$382</f>
        <v>1.1187061202975355E-2</v>
      </c>
      <c r="H20" s="8">
        <f>'TEI europe'!G325/'TEI europe'!G$382</f>
        <v>9.3845100508210648E-3</v>
      </c>
      <c r="I20" s="8">
        <f>'TEI europe'!H325/'TEI europe'!H$382</f>
        <v>2.8406526366672784E-2</v>
      </c>
      <c r="J20" s="8">
        <f>'TEI europe'!I325/'TEI europe'!I$382</f>
        <v>7.621076784397279E-3</v>
      </c>
      <c r="K20" s="8">
        <f>'TEI europe'!J325/'TEI europe'!J$382</f>
        <v>1.0111162425724435E-2</v>
      </c>
      <c r="L20" s="8">
        <f>'TEI europe'!K325/'TEI europe'!K$382</f>
        <v>1.0319030624778925E-2</v>
      </c>
      <c r="M20" s="8">
        <f>'TEI europe'!L325/'TEI europe'!L$382</f>
        <v>1.5551350955683862E-2</v>
      </c>
      <c r="N20" s="8">
        <f>'TEI europe'!M325/'TEI europe'!M$382</f>
        <v>3.6669869847491328E-2</v>
      </c>
      <c r="O20" s="8">
        <f>'TEI europe'!N325/'TEI europe'!N$382</f>
        <v>1.9657736219450106E-2</v>
      </c>
      <c r="P20" s="34">
        <v>5.7715444829538914E-2</v>
      </c>
      <c r="Q20" s="34">
        <v>5.4608350589420242E-2</v>
      </c>
      <c r="T20"/>
      <c r="U20"/>
      <c r="V20"/>
      <c r="W20"/>
      <c r="X20"/>
      <c r="Y20"/>
      <c r="Z20"/>
      <c r="AA20"/>
      <c r="AB20"/>
      <c r="AC20"/>
    </row>
    <row r="21" spans="1:29" s="10" customFormat="1">
      <c r="A21" s="2">
        <v>19</v>
      </c>
      <c r="B21" s="9" t="s">
        <v>35</v>
      </c>
      <c r="C21" s="8">
        <f>'TEI europe'!B326/'TEI europe'!B$382</f>
        <v>7.2111474580253392E-3</v>
      </c>
      <c r="D21" s="8">
        <f>'TEI europe'!C326/'TEI europe'!C$382</f>
        <v>1.4431372549019609E-2</v>
      </c>
      <c r="E21" s="8">
        <f>'TEI europe'!D326/'TEI europe'!D$382</f>
        <v>5.7054910903596764E-3</v>
      </c>
      <c r="F21" s="8">
        <f>'TEI europe'!E326/'TEI europe'!E$382</f>
        <v>5.1606503759902417E-3</v>
      </c>
      <c r="G21" s="8">
        <f>'TEI europe'!F326/'TEI europe'!F$382</f>
        <v>8.8010607190952446E-3</v>
      </c>
      <c r="H21" s="8">
        <f>'TEI europe'!G326/'TEI europe'!G$382</f>
        <v>4.2084505947122767E-3</v>
      </c>
      <c r="I21" s="8">
        <f>'TEI europe'!H326/'TEI europe'!H$382</f>
        <v>6.7441840148861265E-3</v>
      </c>
      <c r="J21" s="8">
        <f>'TEI europe'!I326/'TEI europe'!I$382</f>
        <v>2.5403589281324263E-3</v>
      </c>
      <c r="K21" s="8">
        <f>'TEI europe'!J326/'TEI europe'!J$382</f>
        <v>4.3277403524237725E-3</v>
      </c>
      <c r="L21" s="8">
        <f>'TEI europe'!K326/'TEI europe'!K$382</f>
        <v>1.1170200295004195E-2</v>
      </c>
      <c r="M21" s="8">
        <f>'TEI europe'!L326/'TEI europe'!L$382</f>
        <v>5.6141020209436402E-3</v>
      </c>
      <c r="N21" s="8">
        <f>'TEI europe'!M326/'TEI europe'!M$382</f>
        <v>5.5558660577618227E-3</v>
      </c>
      <c r="O21" s="8">
        <f>'TEI europe'!N326/'TEI europe'!N$382</f>
        <v>5.9054373189293703E-3</v>
      </c>
      <c r="P21" s="34">
        <v>7.0030658148365465E-3</v>
      </c>
      <c r="Q21" s="34">
        <v>6.6461593976844882E-3</v>
      </c>
      <c r="R21"/>
      <c r="T21"/>
      <c r="U21"/>
      <c r="V21"/>
      <c r="W21"/>
      <c r="X21"/>
      <c r="Y21"/>
      <c r="Z21"/>
      <c r="AA21"/>
      <c r="AB21"/>
      <c r="AC21"/>
    </row>
    <row r="22" spans="1:29">
      <c r="A22" s="2">
        <v>20</v>
      </c>
      <c r="B22" s="7" t="s">
        <v>36</v>
      </c>
      <c r="C22" s="8">
        <f>'TEI europe'!B327/'TEI europe'!B$382</f>
        <v>0.17850752742585529</v>
      </c>
      <c r="D22" s="8">
        <f>'TEI europe'!C327/'TEI europe'!C$382</f>
        <v>9.5643735460285803E-2</v>
      </c>
      <c r="E22" s="8">
        <f>'TEI europe'!D327/'TEI europe'!D$382</f>
        <v>9.6913281873204041E-2</v>
      </c>
      <c r="F22" s="8">
        <f>'TEI europe'!E327/'TEI europe'!E$382</f>
        <v>0.10175194027049851</v>
      </c>
      <c r="G22" s="8">
        <f>'TEI europe'!F327/'TEI europe'!F$382</f>
        <v>7.8571857600033226E-2</v>
      </c>
      <c r="H22" s="8">
        <f>'TEI europe'!G327/'TEI europe'!G$382</f>
        <v>6.0288727572748856E-2</v>
      </c>
      <c r="I22" s="8">
        <f>'TEI europe'!H327/'TEI europe'!H$382</f>
        <v>7.5467302646713655E-2</v>
      </c>
      <c r="J22" s="8">
        <f>'TEI europe'!I327/'TEI europe'!I$382</f>
        <v>0.10792428091452921</v>
      </c>
      <c r="K22" s="8">
        <f>'TEI europe'!J327/'TEI europe'!J$382</f>
        <v>7.2915336035071096E-2</v>
      </c>
      <c r="L22" s="8">
        <f>'TEI europe'!K327/'TEI europe'!K$382</f>
        <v>6.5910094056796958E-2</v>
      </c>
      <c r="M22" s="8">
        <f>'TEI europe'!L327/'TEI europe'!L$382</f>
        <v>6.2795427978235646E-2</v>
      </c>
      <c r="N22" s="8">
        <f>'TEI europe'!M327/'TEI europe'!M$382</f>
        <v>8.1364158389779631E-2</v>
      </c>
      <c r="O22" s="8">
        <f>'TEI europe'!N327/'TEI europe'!N$382</f>
        <v>8.2999704049588147E-2</v>
      </c>
      <c r="P22" s="34">
        <v>9.6416518303592672E-2</v>
      </c>
      <c r="Q22" s="34">
        <v>9.5914895207971515E-2</v>
      </c>
      <c r="T22"/>
      <c r="U22"/>
      <c r="V22"/>
      <c r="W22"/>
      <c r="X22"/>
      <c r="Y22"/>
      <c r="Z22"/>
      <c r="AA22"/>
      <c r="AB22"/>
      <c r="AC22"/>
    </row>
    <row r="23" spans="1:29">
      <c r="A23" s="2">
        <v>21</v>
      </c>
      <c r="B23" s="7" t="s">
        <v>37</v>
      </c>
      <c r="C23" s="8">
        <f>'TEI europe'!B328/'TEI europe'!B$382</f>
        <v>2.710957690986969E-5</v>
      </c>
      <c r="D23" s="8">
        <f>'TEI europe'!C328/'TEI europe'!C$382</f>
        <v>2.7916251246261218E-4</v>
      </c>
      <c r="E23" s="8">
        <f>'TEI europe'!D328/'TEI europe'!D$382</f>
        <v>9.7859254668331247E-4</v>
      </c>
      <c r="F23" s="8">
        <f>'TEI europe'!E328/'TEI europe'!E$382</f>
        <v>4.0212860072651235E-5</v>
      </c>
      <c r="G23" s="8">
        <f>'TEI europe'!F328/'TEI europe'!F$382</f>
        <v>1.3107425314339634E-4</v>
      </c>
      <c r="H23" s="8">
        <f>'TEI europe'!G328/'TEI europe'!G$382</f>
        <v>0</v>
      </c>
      <c r="I23" s="8">
        <f>'TEI europe'!H328/'TEI europe'!H$382</f>
        <v>8.7359896565882464E-5</v>
      </c>
      <c r="J23" s="8">
        <f>'TEI europe'!I328/'TEI europe'!I$382</f>
        <v>0</v>
      </c>
      <c r="K23" s="8">
        <f>'TEI europe'!J328/'TEI europe'!J$382</f>
        <v>0</v>
      </c>
      <c r="L23" s="8">
        <f>'TEI europe'!K328/'TEI europe'!K$382</f>
        <v>5.0968243726064035E-6</v>
      </c>
      <c r="M23" s="8">
        <f>'TEI europe'!L328/'TEI europe'!L$382</f>
        <v>0</v>
      </c>
      <c r="N23" s="8">
        <f>'TEI europe'!M328/'TEI europe'!M$382</f>
        <v>0</v>
      </c>
      <c r="O23" s="8">
        <f>'TEI europe'!N328/'TEI europe'!N$382</f>
        <v>4.4921044657977632E-5</v>
      </c>
      <c r="P23" s="34">
        <v>2.8144083140188759E-4</v>
      </c>
      <c r="Q23" s="34">
        <v>2.2042245325895986E-4</v>
      </c>
      <c r="T23"/>
      <c r="U23"/>
      <c r="V23"/>
      <c r="W23"/>
      <c r="X23"/>
      <c r="Y23"/>
      <c r="Z23"/>
      <c r="AA23"/>
      <c r="AB23"/>
      <c r="AC23"/>
    </row>
    <row r="24" spans="1:29">
      <c r="A24" s="2">
        <v>22</v>
      </c>
      <c r="B24" s="7" t="s">
        <v>38</v>
      </c>
      <c r="C24" s="8">
        <f>'TEI europe'!B329/'TEI europe'!B$382</f>
        <v>4.3537980517250718E-2</v>
      </c>
      <c r="D24" s="8">
        <f>'TEI europe'!C329/'TEI europe'!C$382</f>
        <v>9.8451312728481226E-3</v>
      </c>
      <c r="E24" s="8">
        <f>'TEI europe'!D329/'TEI europe'!D$382</f>
        <v>3.56029761075147E-2</v>
      </c>
      <c r="F24" s="8">
        <f>'TEI europe'!E329/'TEI europe'!E$382</f>
        <v>2.2760478801120598E-2</v>
      </c>
      <c r="G24" s="8">
        <f>'TEI europe'!F329/'TEI europe'!F$382</f>
        <v>2.5484539693606211E-2</v>
      </c>
      <c r="H24" s="8">
        <f>'TEI europe'!G329/'TEI europe'!G$382</f>
        <v>2.0333825057181797E-2</v>
      </c>
      <c r="I24" s="8">
        <f>'TEI europe'!H329/'TEI europe'!H$382</f>
        <v>7.2677609949709815E-2</v>
      </c>
      <c r="J24" s="8">
        <f>'TEI europe'!I329/'TEI europe'!I$382</f>
        <v>3.4745554371875771E-2</v>
      </c>
      <c r="K24" s="8">
        <f>'TEI europe'!J329/'TEI europe'!J$382</f>
        <v>2.0215306135340495E-2</v>
      </c>
      <c r="L24" s="8">
        <f>'TEI europe'!K329/'TEI europe'!K$382</f>
        <v>1.2254294839057576E-2</v>
      </c>
      <c r="M24" s="8">
        <f>'TEI europe'!L329/'TEI europe'!L$382</f>
        <v>1.0959809595212375E-2</v>
      </c>
      <c r="N24" s="8">
        <f>'TEI europe'!M329/'TEI europe'!M$382</f>
        <v>6.0828223568800174E-2</v>
      </c>
      <c r="O24" s="8">
        <f>'TEI europe'!N329/'TEI europe'!N$382</f>
        <v>2.6434517839624631E-2</v>
      </c>
      <c r="P24" s="34">
        <v>2.4908762396413969E-2</v>
      </c>
      <c r="Q24" s="34">
        <v>2.5379710165104361E-2</v>
      </c>
      <c r="T24"/>
      <c r="U24"/>
      <c r="V24"/>
      <c r="W24"/>
      <c r="X24"/>
      <c r="Y24"/>
      <c r="Z24"/>
      <c r="AA24"/>
      <c r="AB24"/>
      <c r="AC24"/>
    </row>
    <row r="25" spans="1:29" s="10" customFormat="1">
      <c r="A25" s="2">
        <v>23</v>
      </c>
      <c r="B25" s="9" t="s">
        <v>39</v>
      </c>
      <c r="C25" s="8">
        <f>'TEI europe'!B330/'TEI europe'!B$382</f>
        <v>1.0482369738482947E-3</v>
      </c>
      <c r="D25" s="8">
        <f>'TEI europe'!C330/'TEI europe'!C$382</f>
        <v>9.7746759720837486E-3</v>
      </c>
      <c r="E25" s="8">
        <f>'TEI europe'!D330/'TEI europe'!D$382</f>
        <v>2.8035193746497079E-2</v>
      </c>
      <c r="F25" s="8">
        <f>'TEI europe'!E330/'TEI europe'!E$382</f>
        <v>1.5361312547752772E-2</v>
      </c>
      <c r="G25" s="8">
        <f>'TEI europe'!F330/'TEI europe'!F$382</f>
        <v>4.8623776476578113E-3</v>
      </c>
      <c r="H25" s="8">
        <f>'TEI europe'!G330/'TEI europe'!G$382</f>
        <v>3.1274500698708629E-3</v>
      </c>
      <c r="I25" s="8">
        <f>'TEI europe'!H330/'TEI europe'!H$382</f>
        <v>9.0184533221512667E-3</v>
      </c>
      <c r="J25" s="8">
        <f>'TEI europe'!I330/'TEI europe'!I$382</f>
        <v>3.6876177989019093E-3</v>
      </c>
      <c r="K25" s="8">
        <f>'TEI europe'!J330/'TEI europe'!J$382</f>
        <v>6.8460556921085746E-3</v>
      </c>
      <c r="L25" s="8">
        <f>'TEI europe'!K330/'TEI europe'!K$382</f>
        <v>1.3809335955139789E-2</v>
      </c>
      <c r="M25" s="8">
        <f>'TEI europe'!L330/'TEI europe'!L$382</f>
        <v>1.9736973442258596E-2</v>
      </c>
      <c r="N25" s="8">
        <f>'TEI europe'!M330/'TEI europe'!M$382</f>
        <v>1.8519553525872744E-3</v>
      </c>
      <c r="O25" s="8">
        <f>'TEI europe'!N330/'TEI europe'!N$382</f>
        <v>7.7422741675220261E-3</v>
      </c>
      <c r="P25" s="34">
        <v>3.9677847613815726E-3</v>
      </c>
      <c r="Q25" s="34">
        <v>3.8237246864334115E-3</v>
      </c>
      <c r="R25"/>
      <c r="T25"/>
      <c r="U25"/>
      <c r="V25"/>
      <c r="W25"/>
      <c r="X25"/>
      <c r="Y25"/>
      <c r="Z25"/>
      <c r="AA25"/>
      <c r="AB25"/>
      <c r="AC25"/>
    </row>
    <row r="26" spans="1:29">
      <c r="A26" s="2">
        <v>24</v>
      </c>
      <c r="B26" s="7" t="s">
        <v>40</v>
      </c>
      <c r="C26" s="8">
        <f>'TEI europe'!B331/'TEI europe'!B$382</f>
        <v>1.3916249480399776E-3</v>
      </c>
      <c r="D26" s="8">
        <f>'TEI europe'!C331/'TEI europe'!C$382</f>
        <v>1.7534064473246928E-3</v>
      </c>
      <c r="E26" s="8">
        <f>'TEI europe'!D331/'TEI europe'!D$382</f>
        <v>2.3091818669766527E-2</v>
      </c>
      <c r="F26" s="8">
        <f>'TEI europe'!E331/'TEI europe'!E$382</f>
        <v>4.3832017479189843E-3</v>
      </c>
      <c r="G26" s="8">
        <f>'TEI europe'!F331/'TEI europe'!F$382</f>
        <v>1.8347588710886124E-3</v>
      </c>
      <c r="H26" s="8">
        <f>'TEI europe'!G331/'TEI europe'!G$382</f>
        <v>3.5756171206292914E-3</v>
      </c>
      <c r="I26" s="8">
        <f>'TEI europe'!H331/'TEI europe'!H$382</f>
        <v>1.7192427644165668E-2</v>
      </c>
      <c r="J26" s="8">
        <f>'TEI europe'!I331/'TEI europe'!I$382</f>
        <v>1.4750471195607638E-3</v>
      </c>
      <c r="K26" s="8">
        <f>'TEI europe'!J331/'TEI europe'!J$382</f>
        <v>4.727807170601124E-3</v>
      </c>
      <c r="L26" s="8">
        <f>'TEI europe'!K331/'TEI europe'!K$382</f>
        <v>5.3521752736739835E-3</v>
      </c>
      <c r="M26" s="8">
        <f>'TEI europe'!L331/'TEI europe'!L$382</f>
        <v>1.3648190333807276E-2</v>
      </c>
      <c r="N26" s="8">
        <f>'TEI europe'!M331/'TEI europe'!M$382</f>
        <v>4.1106485629857727E-5</v>
      </c>
      <c r="O26" s="8">
        <f>'TEI europe'!N331/'TEI europe'!N$382</f>
        <v>3.7255106906214251E-3</v>
      </c>
      <c r="P26" s="34">
        <v>1.4346749297060342E-2</v>
      </c>
      <c r="Q26" s="34">
        <v>1.3079025758018304E-2</v>
      </c>
      <c r="T26"/>
      <c r="U26"/>
      <c r="V26"/>
      <c r="W26"/>
      <c r="X26"/>
      <c r="Y26"/>
      <c r="Z26"/>
      <c r="AA26"/>
      <c r="AB26"/>
      <c r="AC26"/>
    </row>
    <row r="27" spans="1:29" s="10" customFormat="1">
      <c r="A27" s="2">
        <v>25</v>
      </c>
      <c r="B27" s="9" t="s">
        <v>41</v>
      </c>
      <c r="C27" s="8">
        <f>'TEI europe'!B332/'TEI europe'!B$382</f>
        <v>9.3889501364515376E-3</v>
      </c>
      <c r="D27" s="8">
        <f>'TEI europe'!C332/'TEI europe'!C$382</f>
        <v>2.9552675307411101E-2</v>
      </c>
      <c r="E27" s="8">
        <f>'TEI europe'!D332/'TEI europe'!D$382</f>
        <v>4.3443578208819777E-2</v>
      </c>
      <c r="F27" s="8">
        <f>'TEI europe'!E332/'TEI europe'!E$382</f>
        <v>9.3964049703095052E-3</v>
      </c>
      <c r="G27" s="8">
        <f>'TEI europe'!F332/'TEI europe'!F$382</f>
        <v>2.6082373010941184E-2</v>
      </c>
      <c r="H27" s="8">
        <f>'TEI europe'!G332/'TEI europe'!G$382</f>
        <v>7.582122562349216E-3</v>
      </c>
      <c r="I27" s="8">
        <f>'TEI europe'!H332/'TEI europe'!H$382</f>
        <v>2.0019976296348062E-2</v>
      </c>
      <c r="J27" s="8">
        <f>'TEI europe'!I332/'TEI europe'!I$382</f>
        <v>1.7454724248135704E-2</v>
      </c>
      <c r="K27" s="8">
        <f>'TEI europe'!J332/'TEI europe'!J$382</f>
        <v>1.2049731814857497E-2</v>
      </c>
      <c r="L27" s="8">
        <f>'TEI europe'!K332/'TEI europe'!K$382</f>
        <v>1.1026979530133955E-2</v>
      </c>
      <c r="M27" s="8">
        <f>'TEI europe'!L332/'TEI europe'!L$382</f>
        <v>1.7643053131009768E-2</v>
      </c>
      <c r="N27" s="8">
        <f>'TEI europe'!M332/'TEI europe'!M$382</f>
        <v>1.5721788420591461E-2</v>
      </c>
      <c r="O27" s="8">
        <f>'TEI europe'!N332/'TEI europe'!N$382</f>
        <v>1.3017707699643218E-2</v>
      </c>
      <c r="P27" s="34">
        <v>2.2113138147630364E-2</v>
      </c>
      <c r="Q27" s="34">
        <v>2.1014346349607131E-2</v>
      </c>
      <c r="R27"/>
      <c r="T27"/>
      <c r="U27"/>
      <c r="V27"/>
      <c r="W27"/>
      <c r="X27"/>
      <c r="Y27"/>
      <c r="Z27"/>
      <c r="AA27"/>
      <c r="AB27"/>
      <c r="AC27"/>
    </row>
    <row r="28" spans="1:29">
      <c r="A28" s="2">
        <v>26</v>
      </c>
      <c r="B28" s="7" t="s">
        <v>42</v>
      </c>
      <c r="C28" s="8">
        <f>'TEI europe'!B333/'TEI europe'!B$382</f>
        <v>0</v>
      </c>
      <c r="D28" s="8">
        <f>'TEI europe'!C333/'TEI europe'!C$382</f>
        <v>1.3532735127949488E-3</v>
      </c>
      <c r="E28" s="8">
        <f>'TEI europe'!D333/'TEI europe'!D$382</f>
        <v>2.3367603842013645E-3</v>
      </c>
      <c r="F28" s="8">
        <f>'TEI europe'!E333/'TEI europe'!E$382</f>
        <v>6.447461898315081E-3</v>
      </c>
      <c r="G28" s="8">
        <f>'TEI europe'!F333/'TEI europe'!F$382</f>
        <v>3.7584910574801293E-3</v>
      </c>
      <c r="H28" s="8">
        <f>'TEI europe'!G333/'TEI europe'!G$382</f>
        <v>4.0605014719317841E-4</v>
      </c>
      <c r="I28" s="8">
        <f>'TEI europe'!H333/'TEI europe'!H$382</f>
        <v>2.4722850728144739E-3</v>
      </c>
      <c r="J28" s="8">
        <f>'TEI europe'!I333/'TEI europe'!I$382</f>
        <v>1.3931000573629436E-3</v>
      </c>
      <c r="K28" s="8">
        <f>'TEI europe'!J333/'TEI europe'!J$382</f>
        <v>1.0900066116305738E-3</v>
      </c>
      <c r="L28" s="8">
        <f>'TEI europe'!K333/'TEI europe'!K$382</f>
        <v>1.9566708766435982E-3</v>
      </c>
      <c r="M28" s="8">
        <f>'TEI europe'!L333/'TEI europe'!L$382</f>
        <v>1.9741409714104461E-3</v>
      </c>
      <c r="N28" s="8">
        <f>'TEI europe'!M333/'TEI europe'!M$382</f>
        <v>4.4038027105039682E-3</v>
      </c>
      <c r="O28" s="8">
        <f>'TEI europe'!N333/'TEI europe'!N$382</f>
        <v>2.8740660533133531E-3</v>
      </c>
      <c r="P28" s="34">
        <v>9.8914486532719723E-4</v>
      </c>
      <c r="Q28" s="34">
        <v>1.0087842824560063E-3</v>
      </c>
      <c r="T28"/>
      <c r="U28"/>
      <c r="V28"/>
      <c r="W28"/>
      <c r="X28"/>
      <c r="Y28"/>
      <c r="Z28"/>
      <c r="AA28"/>
      <c r="AB28"/>
      <c r="AC28"/>
    </row>
    <row r="29" spans="1:29">
      <c r="A29" s="2">
        <v>27</v>
      </c>
      <c r="B29" s="7" t="s">
        <v>43</v>
      </c>
      <c r="C29" s="8">
        <f>'TEI europe'!B334/'TEI europe'!B$382</f>
        <v>8.0425078165946736E-4</v>
      </c>
      <c r="D29" s="8">
        <f>'TEI europe'!C334/'TEI europe'!C$382</f>
        <v>6.7663675639747427E-4</v>
      </c>
      <c r="E29" s="8">
        <f>'TEI europe'!D334/'TEI europe'!D$382</f>
        <v>2.0372517562770782E-3</v>
      </c>
      <c r="F29" s="8">
        <f>'TEI europe'!E334/'TEI europe'!E$382</f>
        <v>1.675535836360468E-3</v>
      </c>
      <c r="G29" s="8">
        <f>'TEI europe'!F334/'TEI europe'!F$382</f>
        <v>7.7106464290265181E-3</v>
      </c>
      <c r="H29" s="8">
        <f>'TEI europe'!G334/'TEI europe'!G$382</f>
        <v>1.3121035341481695E-3</v>
      </c>
      <c r="I29" s="8">
        <f>'TEI europe'!H334/'TEI europe'!H$382</f>
        <v>4.2602509558628682E-3</v>
      </c>
      <c r="J29" s="8">
        <f>'TEI europe'!I334/'TEI europe'!I$382</f>
        <v>8.1947062197820211E-4</v>
      </c>
      <c r="K29" s="8">
        <f>'TEI europe'!J334/'TEI europe'!J$382</f>
        <v>2.5688500956651001E-4</v>
      </c>
      <c r="L29" s="8">
        <f>'TEI europe'!K334/'TEI europe'!K$382</f>
        <v>4.014258875864804E-3</v>
      </c>
      <c r="M29" s="8">
        <f>'TEI europe'!L334/'TEI europe'!L$382</f>
        <v>3.0211011270348627E-3</v>
      </c>
      <c r="N29" s="8">
        <f>'TEI europe'!M334/'TEI europe'!M$382</f>
        <v>0</v>
      </c>
      <c r="O29" s="8">
        <f>'TEI europe'!N334/'TEI europe'!N$382</f>
        <v>2.1620495531644648E-3</v>
      </c>
      <c r="P29" s="34">
        <v>4.9632890958119635E-3</v>
      </c>
      <c r="Q29" s="34">
        <v>5.2681611905922463E-3</v>
      </c>
      <c r="T29"/>
      <c r="U29"/>
      <c r="V29"/>
      <c r="W29"/>
      <c r="X29"/>
      <c r="Y29"/>
      <c r="Z29"/>
      <c r="AA29"/>
      <c r="AB29"/>
      <c r="AC29"/>
    </row>
    <row r="30" spans="1:29">
      <c r="A30" s="2">
        <v>28</v>
      </c>
      <c r="B30" s="7" t="s">
        <v>44</v>
      </c>
      <c r="C30" s="8">
        <f>'TEI europe'!B335/'TEI europe'!B$382</f>
        <v>7.1388552529323527E-4</v>
      </c>
      <c r="D30" s="8">
        <f>'TEI europe'!C335/'TEI europe'!C$382</f>
        <v>7.4935194416749749E-3</v>
      </c>
      <c r="E30" s="8">
        <f>'TEI europe'!D335/'TEI europe'!D$382</f>
        <v>1.3863394411346928E-2</v>
      </c>
      <c r="F30" s="8">
        <f>'TEI europe'!E335/'TEI europe'!E$382</f>
        <v>8.2034234548208525E-3</v>
      </c>
      <c r="G30" s="8">
        <f>'TEI europe'!F335/'TEI europe'!F$382</f>
        <v>1.6435925460008879E-2</v>
      </c>
      <c r="H30" s="8">
        <f>'TEI europe'!G335/'TEI europe'!G$382</f>
        <v>9.591854806834603E-3</v>
      </c>
      <c r="I30" s="8">
        <f>'TEI europe'!H335/'TEI europe'!H$382</f>
        <v>2.0296615968806692E-2</v>
      </c>
      <c r="J30" s="8">
        <f>'TEI europe'!I335/'TEI europe'!I$382</f>
        <v>0</v>
      </c>
      <c r="K30" s="8">
        <f>'TEI europe'!J335/'TEI europe'!J$382</f>
        <v>6.2389367487341732E-3</v>
      </c>
      <c r="L30" s="8">
        <f>'TEI europe'!K335/'TEI europe'!K$382</f>
        <v>8.8062931509893423E-3</v>
      </c>
      <c r="M30" s="8">
        <f>'TEI europe'!L335/'TEI europe'!L$382</f>
        <v>1.0003793012428215E-3</v>
      </c>
      <c r="N30" s="8">
        <f>'TEI europe'!M335/'TEI europe'!M$382</f>
        <v>2.4282033761405693E-2</v>
      </c>
      <c r="O30" s="8">
        <f>'TEI europe'!N335/'TEI europe'!N$382</f>
        <v>1.0459067630932612E-2</v>
      </c>
      <c r="P30" s="34">
        <v>1.103278896224227E-2</v>
      </c>
      <c r="Q30" s="34">
        <v>1.4539545550820638E-2</v>
      </c>
      <c r="T30"/>
      <c r="U30"/>
      <c r="V30"/>
      <c r="W30"/>
      <c r="X30"/>
      <c r="Y30"/>
      <c r="Z30"/>
      <c r="AA30"/>
      <c r="AB30"/>
      <c r="AC30"/>
    </row>
    <row r="31" spans="1:29">
      <c r="A31" s="2">
        <v>29</v>
      </c>
      <c r="B31" s="7" t="s">
        <v>45</v>
      </c>
      <c r="C31" s="8">
        <f>'TEI europe'!B336/'TEI europe'!B$382</f>
        <v>0</v>
      </c>
      <c r="D31" s="8">
        <f>'TEI europe'!C336/'TEI europe'!C$382</f>
        <v>6.1149883682286478E-5</v>
      </c>
      <c r="E31" s="8">
        <f>'TEI europe'!D336/'TEI europe'!D$382</f>
        <v>7.7101230950806445E-5</v>
      </c>
      <c r="F31" s="8">
        <f>'TEI europe'!E336/'TEI europe'!E$382</f>
        <v>8.0425720145302471E-5</v>
      </c>
      <c r="G31" s="8">
        <f>'TEI europe'!F336/'TEI europe'!F$382</f>
        <v>1.5524019146383836E-3</v>
      </c>
      <c r="H31" s="8">
        <f>'TEI europe'!G336/'TEI europe'!G$382</f>
        <v>6.1447482381095343E-4</v>
      </c>
      <c r="I31" s="8">
        <f>'TEI europe'!H336/'TEI europe'!H$382</f>
        <v>1.2422577291668487E-2</v>
      </c>
      <c r="J31" s="8">
        <f>'TEI europe'!I336/'TEI europe'!I$382</f>
        <v>8.1947062197820211E-5</v>
      </c>
      <c r="K31" s="8">
        <f>'TEI europe'!J336/'TEI europe'!J$382</f>
        <v>0</v>
      </c>
      <c r="L31" s="8">
        <f>'TEI europe'!K336/'TEI europe'!K$382</f>
        <v>2.6503486737553298E-5</v>
      </c>
      <c r="M31" s="8">
        <f>'TEI europe'!L336/'TEI europe'!L$382</f>
        <v>0</v>
      </c>
      <c r="N31" s="8">
        <f>'TEI europe'!M336/'TEI europe'!M$382</f>
        <v>0</v>
      </c>
      <c r="O31" s="8">
        <f>'TEI europe'!N336/'TEI europe'!N$382</f>
        <v>5.3210396471770017E-4</v>
      </c>
      <c r="P31" s="34">
        <v>3.7735687046308239E-3</v>
      </c>
      <c r="Q31" s="34">
        <v>3.3498150084983196E-3</v>
      </c>
    </row>
    <row r="32" spans="1:29">
      <c r="A32" s="2">
        <v>30</v>
      </c>
      <c r="B32" s="7" t="s">
        <v>46</v>
      </c>
      <c r="C32" s="8">
        <f>'TEI europe'!B337/'TEI europe'!B$382</f>
        <v>0</v>
      </c>
      <c r="D32" s="8">
        <f>'TEI europe'!C337/'TEI europe'!C$382</f>
        <v>2.2731804586241275E-4</v>
      </c>
      <c r="E32" s="8">
        <f>'TEI europe'!D337/'TEI europe'!D$382</f>
        <v>0</v>
      </c>
      <c r="F32" s="8">
        <f>'TEI europe'!E337/'TEI europe'!E$382</f>
        <v>0</v>
      </c>
      <c r="G32" s="8">
        <f>'TEI europe'!F337/'TEI europe'!F$382</f>
        <v>1.7963066811942972E-5</v>
      </c>
      <c r="H32" s="8">
        <f>'TEI europe'!G337/'TEI europe'!G$382</f>
        <v>1.1123182223642918E-4</v>
      </c>
      <c r="I32" s="8">
        <f>'TEI europe'!H337/'TEI europe'!H$382</f>
        <v>9.9007882774666798E-5</v>
      </c>
      <c r="J32" s="8">
        <f>'TEI europe'!I337/'TEI europe'!I$382</f>
        <v>0</v>
      </c>
      <c r="K32" s="8">
        <f>'TEI europe'!J337/'TEI europe'!J$382</f>
        <v>0</v>
      </c>
      <c r="L32" s="8">
        <f>'TEI europe'!K337/'TEI europe'!K$382</f>
        <v>5.3006973475106596E-5</v>
      </c>
      <c r="M32" s="8">
        <f>'TEI europe'!L337/'TEI europe'!L$382</f>
        <v>1.9297782529517844E-4</v>
      </c>
      <c r="N32" s="8">
        <f>'TEI europe'!M337/'TEI europe'!M$382</f>
        <v>0</v>
      </c>
      <c r="O32" s="8">
        <f>'TEI europe'!N337/'TEI europe'!N$382</f>
        <v>4.860737584632292E-5</v>
      </c>
      <c r="P32" s="34">
        <v>1.8757533287570496E-5</v>
      </c>
      <c r="Q32" s="34">
        <v>2.1163699192315767E-5</v>
      </c>
    </row>
    <row r="33" spans="1:20">
      <c r="A33" s="2" t="s">
        <v>47</v>
      </c>
      <c r="B33" s="7" t="s">
        <v>48</v>
      </c>
      <c r="C33" s="8">
        <f>'TEI europe'!B338/'TEI europe'!B$382</f>
        <v>4.1568017928466858E-4</v>
      </c>
      <c r="D33" s="8">
        <f>'TEI europe'!C338/'TEI europe'!C$382</f>
        <v>3.563974742439348E-3</v>
      </c>
      <c r="E33" s="8">
        <f>'TEI europe'!D338/'TEI europe'!D$382</f>
        <v>3.4428665051494719E-3</v>
      </c>
      <c r="F33" s="8">
        <f>'TEI europe'!E338/'TEI europe'!E$382</f>
        <v>3.7263917000656811E-3</v>
      </c>
      <c r="G33" s="8">
        <f>'TEI europe'!F338/'TEI europe'!F$382</f>
        <v>7.4813366542553095E-3</v>
      </c>
      <c r="H33" s="8">
        <f>'TEI europe'!G338/'TEI europe'!G$382</f>
        <v>6.332654423246804E-3</v>
      </c>
      <c r="I33" s="8">
        <f>'TEI europe'!H338/'TEI europe'!H$382</f>
        <v>5.8502010733619278E-3</v>
      </c>
      <c r="J33" s="8">
        <f>'TEI europe'!I338/'TEI europe'!I$382</f>
        <v>1.556994181758584E-3</v>
      </c>
      <c r="K33" s="8">
        <f>'TEI europe'!J338/'TEI europe'!J$382</f>
        <v>1.2030079409754049E-3</v>
      </c>
      <c r="L33" s="8">
        <f>'TEI europe'!K338/'TEI europe'!K$382</f>
        <v>7.8287222363234354E-4</v>
      </c>
      <c r="M33" s="8">
        <f>'TEI europe'!L338/'TEI europe'!L$382</f>
        <v>2.0451213209443046E-3</v>
      </c>
      <c r="N33" s="8">
        <f>'TEI europe'!M338/'TEI europe'!M$382</f>
        <v>4.1156967278876853E-3</v>
      </c>
      <c r="O33" s="8">
        <f>'TEI europe'!N338/'TEI europe'!N$382</f>
        <v>4.465745566681098E-3</v>
      </c>
      <c r="P33" s="34">
        <v>5.6828700067057861E-6</v>
      </c>
      <c r="Q33" s="34">
        <v>5.5575761804754933E-6</v>
      </c>
    </row>
    <row r="34" spans="1:20">
      <c r="A34" s="2">
        <v>33</v>
      </c>
      <c r="B34" s="7" t="s">
        <v>49</v>
      </c>
      <c r="C34" s="8">
        <f>'TEI europe'!B339/'TEI europe'!B$382</f>
        <v>3.803473640454718E-2</v>
      </c>
      <c r="D34" s="8">
        <f>'TEI europe'!C339/'TEI europe'!C$382</f>
        <v>2.1737454303755399E-2</v>
      </c>
      <c r="E34" s="8">
        <f>'TEI europe'!D339/'TEI europe'!D$382</f>
        <v>1.8133616433237746E-2</v>
      </c>
      <c r="F34" s="8">
        <f>'TEI europe'!E339/'TEI europe'!E$382</f>
        <v>1.8631958500328404E-2</v>
      </c>
      <c r="G34" s="8">
        <f>'TEI europe'!F339/'TEI europe'!F$382</f>
        <v>1.4179595864677479E-3</v>
      </c>
      <c r="H34" s="8">
        <f>'TEI europe'!G339/'TEI europe'!G$382</f>
        <v>7.8218649364898696E-3</v>
      </c>
      <c r="I34" s="8">
        <f>'TEI europe'!H339/'TEI europe'!H$382</f>
        <v>4.6213385283351812E-3</v>
      </c>
      <c r="J34" s="8">
        <f>'TEI europe'!I339/'TEI europe'!I$382</f>
        <v>2.3272965664180939E-2</v>
      </c>
      <c r="K34" s="8">
        <f>'TEI europe'!J339/'TEI europe'!J$382</f>
        <v>1.0111864297335273E-2</v>
      </c>
      <c r="L34" s="8">
        <f>'TEI europe'!K339/'TEI europe'!K$382</f>
        <v>2.362581969677972E-2</v>
      </c>
      <c r="M34" s="8">
        <f>'TEI europe'!L339/'TEI europe'!L$382</f>
        <v>8.0939779827828282E-2</v>
      </c>
      <c r="N34" s="8">
        <f>'TEI europe'!M339/'TEI europe'!M$382</f>
        <v>1.4445684450029478E-2</v>
      </c>
      <c r="O34" s="8">
        <f>'TEI europe'!N339/'TEI europe'!N$382</f>
        <v>1.4625894147358775E-2</v>
      </c>
      <c r="P34" s="34">
        <v>2.1956588034457485E-2</v>
      </c>
      <c r="Q34" s="34">
        <v>2.1199795368922289E-2</v>
      </c>
    </row>
    <row r="35" spans="1:20">
      <c r="A35" s="2">
        <v>35</v>
      </c>
      <c r="B35" s="7" t="s">
        <v>50</v>
      </c>
      <c r="C35" s="8">
        <f>'TEI europe'!B340/'TEI europe'!B$382</f>
        <v>2.9883790280313023E-2</v>
      </c>
      <c r="D35" s="8">
        <f>'TEI europe'!C340/'TEI europe'!C$382</f>
        <v>3.5966766367563976E-2</v>
      </c>
      <c r="E35" s="8">
        <f>'TEI europe'!D340/'TEI europe'!D$382</f>
        <v>1.41747647671098E-2</v>
      </c>
      <c r="F35" s="8">
        <f>'TEI europe'!E340/'TEI europe'!E$382</f>
        <v>3.2746672385828991E-2</v>
      </c>
      <c r="G35" s="8">
        <f>'TEI europe'!F340/'TEI europe'!F$382</f>
        <v>4.3236821143427785E-2</v>
      </c>
      <c r="H35" s="8">
        <f>'TEI europe'!G340/'TEI europe'!G$382</f>
        <v>1.9343537863096307E-2</v>
      </c>
      <c r="I35" s="8">
        <f>'TEI europe'!H340/'TEI europe'!H$382</f>
        <v>2.9434461149597996E-2</v>
      </c>
      <c r="J35" s="8">
        <f>'TEI europe'!I340/'TEI europe'!I$382</f>
        <v>8.8502827173645819E-3</v>
      </c>
      <c r="K35" s="8">
        <f>'TEI europe'!J340/'TEI europe'!J$382</f>
        <v>3.6632083112828666E-2</v>
      </c>
      <c r="L35" s="8">
        <f>'TEI europe'!K340/'TEI europe'!K$382</f>
        <v>4.9535016712487112E-2</v>
      </c>
      <c r="M35" s="8">
        <f>'TEI europe'!L340/'TEI europe'!L$382</f>
        <v>3.9351949408755867E-2</v>
      </c>
      <c r="N35" s="8">
        <f>'TEI europe'!M340/'TEI europe'!M$382</f>
        <v>3.7451253657665912E-2</v>
      </c>
      <c r="O35" s="8">
        <f>'TEI europe'!N340/'TEI europe'!N$382</f>
        <v>3.0477966439640864E-2</v>
      </c>
      <c r="P35" s="34">
        <v>3.6260319367863648E-2</v>
      </c>
      <c r="Q35" s="34">
        <v>3.4864808591181941E-2</v>
      </c>
    </row>
    <row r="36" spans="1:20">
      <c r="A36" s="2">
        <v>36</v>
      </c>
      <c r="B36" s="7" t="s">
        <v>51</v>
      </c>
      <c r="C36" s="8">
        <f>'TEI europe'!B341/'TEI europe'!B$382</f>
        <v>7.4099510220310486E-4</v>
      </c>
      <c r="D36" s="8">
        <f>'TEI europe'!C341/'TEI europe'!C$382</f>
        <v>1.1312728481222998E-3</v>
      </c>
      <c r="E36" s="8">
        <f>'TEI europe'!D341/'TEI europe'!D$382</f>
        <v>8.4811354045887086E-4</v>
      </c>
      <c r="F36" s="8">
        <f>'TEI europe'!E341/'TEI europe'!E$382</f>
        <v>2.3457501709046552E-3</v>
      </c>
      <c r="G36" s="8">
        <f>'TEI europe'!F341/'TEI europe'!F$382</f>
        <v>1.7951839895185503E-3</v>
      </c>
      <c r="H36" s="8">
        <f>'TEI europe'!G341/'TEI europe'!G$382</f>
        <v>2.2170770004989234E-3</v>
      </c>
      <c r="I36" s="8">
        <f>'TEI europe'!H341/'TEI europe'!H$382</f>
        <v>1.1473266415652564E-3</v>
      </c>
      <c r="J36" s="8">
        <f>'TEI europe'!I341/'TEI europe'!I$382</f>
        <v>5.7362943538474148E-4</v>
      </c>
      <c r="K36" s="8">
        <f>'TEI europe'!J341/'TEI europe'!J$382</f>
        <v>1.0071857615517536E-3</v>
      </c>
      <c r="L36" s="8">
        <f>'TEI europe'!K341/'TEI europe'!K$382</f>
        <v>3.4862278708627797E-4</v>
      </c>
      <c r="M36" s="8">
        <f>'TEI europe'!L341/'TEI europe'!L$382</f>
        <v>1.8854155344931225E-4</v>
      </c>
      <c r="N36" s="8">
        <f>'TEI europe'!M341/'TEI europe'!M$382</f>
        <v>2.7984862716958401E-3</v>
      </c>
      <c r="O36" s="8">
        <f>'TEI europe'!N341/'TEI europe'!N$382</f>
        <v>1.8738958948754908E-3</v>
      </c>
      <c r="P36" s="34">
        <v>1.2134043978723255E-3</v>
      </c>
      <c r="Q36" s="34">
        <v>1.0110859049145869E-3</v>
      </c>
    </row>
    <row r="37" spans="1:20">
      <c r="A37" s="2" t="s">
        <v>52</v>
      </c>
      <c r="B37" s="7" t="s">
        <v>53</v>
      </c>
      <c r="C37" s="8">
        <f>'TEI europe'!B342/'TEI europe'!B$382</f>
        <v>5.4390847806835223E-2</v>
      </c>
      <c r="D37" s="8">
        <f>'TEI europe'!C342/'TEI europe'!C$382</f>
        <v>2.1761382519109342E-3</v>
      </c>
      <c r="E37" s="8">
        <f>'TEI europe'!D342/'TEI europe'!D$382</f>
        <v>5.0213659372692523E-2</v>
      </c>
      <c r="F37" s="8">
        <f>'TEI europe'!E342/'TEI europe'!E$382</f>
        <v>5.3215018162808464E-2</v>
      </c>
      <c r="G37" s="8">
        <f>'TEI europe'!F342/'TEI europe'!F$382</f>
        <v>2.5659118249184786E-2</v>
      </c>
      <c r="H37" s="8">
        <f>'TEI europe'!G342/'TEI europe'!G$382</f>
        <v>1.5680447173523803E-2</v>
      </c>
      <c r="I37" s="8">
        <f>'TEI europe'!H342/'TEI europe'!H$382</f>
        <v>3.286479308808498E-2</v>
      </c>
      <c r="J37" s="8">
        <f>'TEI europe'!I342/'TEI europe'!I$382</f>
        <v>4.9004343194296487E-2</v>
      </c>
      <c r="K37" s="8">
        <f>'TEI europe'!J342/'TEI europe'!J$382</f>
        <v>3.7449763539454305E-2</v>
      </c>
      <c r="L37" s="8">
        <f>'TEI europe'!K342/'TEI europe'!K$382</f>
        <v>1.5766516514220646E-2</v>
      </c>
      <c r="M37" s="8">
        <f>'TEI europe'!L342/'TEI europe'!L$382</f>
        <v>4.9242617489114501E-2</v>
      </c>
      <c r="N37" s="8">
        <f>'TEI europe'!M342/'TEI europe'!M$382</f>
        <v>1.0494413664661223E-2</v>
      </c>
      <c r="O37" s="8">
        <f>'TEI europe'!N342/'TEI europe'!N$382</f>
        <v>2.9981975471608985E-2</v>
      </c>
      <c r="P37" s="34">
        <v>9.5217321716993038E-3</v>
      </c>
      <c r="Q37" s="34">
        <v>8.7169178962429698E-3</v>
      </c>
      <c r="S37" s="11">
        <f>SUM(R12:R37)</f>
        <v>0</v>
      </c>
    </row>
    <row r="38" spans="1:20" s="10" customFormat="1">
      <c r="A38" s="2" t="s">
        <v>54</v>
      </c>
      <c r="B38" s="9" t="s">
        <v>55</v>
      </c>
      <c r="C38" s="8">
        <f>'TEI europe'!B343/'TEI europe'!B$382</f>
        <v>5.4399884332471844E-3</v>
      </c>
      <c r="D38" s="8">
        <f>'TEI europe'!C343/'TEI europe'!C$382</f>
        <v>5.9381854436689925E-3</v>
      </c>
      <c r="E38" s="8">
        <f>'TEI europe'!D343/'TEI europe'!D$382</f>
        <v>2.6688887636817617E-5</v>
      </c>
      <c r="F38" s="8">
        <f>'TEI europe'!E343/'TEI europe'!E$382</f>
        <v>1.5280886827607469E-2</v>
      </c>
      <c r="G38" s="8">
        <f>'TEI europe'!F343/'TEI europe'!F$382</f>
        <v>2.6613406173569254E-3</v>
      </c>
      <c r="H38" s="8">
        <f>'TEI europe'!G343/'TEI europe'!G$382</f>
        <v>5.6231465862629773E-3</v>
      </c>
      <c r="I38" s="8">
        <f>'TEI europe'!H343/'TEI europe'!H$382</f>
        <v>7.5129511046658924E-4</v>
      </c>
      <c r="J38" s="8">
        <f>'TEI europe'!I343/'TEI europe'!I$382</f>
        <v>1.8847824305498649E-3</v>
      </c>
      <c r="K38" s="8">
        <f>'TEI europe'!J343/'TEI europe'!J$382</f>
        <v>2.5016809825079554E-2</v>
      </c>
      <c r="L38" s="8">
        <f>'TEI europe'!K343/'TEI europe'!K$382</f>
        <v>1.0471935355957116E-2</v>
      </c>
      <c r="M38" s="8">
        <f>'TEI europe'!L343/'TEI europe'!L$382</f>
        <v>3.7331227582963833E-3</v>
      </c>
      <c r="N38" s="8">
        <f>'TEI europe'!M343/'TEI europe'!M$382</f>
        <v>4.1142543950585677E-4</v>
      </c>
      <c r="O38" s="8">
        <f>'TEI europe'!N343/'TEI europe'!N$382</f>
        <v>8.0779260400608323E-3</v>
      </c>
      <c r="P38" s="34">
        <v>4.0370279088193352E-3</v>
      </c>
      <c r="Q38" s="34">
        <v>3.714145002551713E-3</v>
      </c>
      <c r="R38"/>
      <c r="T38" s="10" t="s">
        <v>106</v>
      </c>
    </row>
    <row r="39" spans="1:20">
      <c r="A39" s="2">
        <v>45</v>
      </c>
      <c r="B39" s="7" t="s">
        <v>56</v>
      </c>
      <c r="C39" s="8">
        <f>'TEI europe'!B344/'TEI europe'!B$382</f>
        <v>1.6627207171386745E-3</v>
      </c>
      <c r="D39" s="8">
        <f>'TEI europe'!C344/'TEI europe'!C$382</f>
        <v>3.2927883017613824E-3</v>
      </c>
      <c r="E39" s="8">
        <f>'TEI europe'!D344/'TEI europe'!D$382</f>
        <v>7.9473576518523557E-4</v>
      </c>
      <c r="F39" s="8">
        <f>'TEI europe'!E344/'TEI europe'!E$382</f>
        <v>4.0883074407195418E-3</v>
      </c>
      <c r="G39" s="8">
        <f>'TEI europe'!F344/'TEI europe'!F$382</f>
        <v>1.3466686650578494E-3</v>
      </c>
      <c r="H39" s="8">
        <f>'TEI europe'!G344/'TEI europe'!G$382</f>
        <v>1.6490387626701684E-3</v>
      </c>
      <c r="I39" s="8">
        <f>'TEI europe'!H344/'TEI europe'!H$382</f>
        <v>0</v>
      </c>
      <c r="J39" s="8">
        <f>'TEI europe'!I344/'TEI europe'!I$382</f>
        <v>1.8847824305498649E-3</v>
      </c>
      <c r="K39" s="8">
        <f>'TEI europe'!J344/'TEI europe'!J$382</f>
        <v>2.6285091825862844E-3</v>
      </c>
      <c r="L39" s="8">
        <f>'TEI europe'!K344/'TEI europe'!K$382</f>
        <v>1.7991790035300602E-4</v>
      </c>
      <c r="M39" s="8">
        <f>'TEI europe'!L344/'TEI europe'!L$382</f>
        <v>0</v>
      </c>
      <c r="N39" s="8">
        <f>'TEI europe'!M344/'TEI europe'!M$382</f>
        <v>0</v>
      </c>
      <c r="O39" s="8">
        <f>'TEI europe'!N344/'TEI europe'!N$382</f>
        <v>2.007941336051693E-3</v>
      </c>
      <c r="P39" s="34">
        <v>9.1170038851071556E-4</v>
      </c>
      <c r="Q39" s="34">
        <v>6.7973647657866175E-4</v>
      </c>
    </row>
    <row r="40" spans="1:20">
      <c r="A40" s="2">
        <v>46</v>
      </c>
      <c r="B40" s="7" t="s">
        <v>57</v>
      </c>
      <c r="C40" s="8">
        <f>'TEI europe'!B345/'TEI europe'!B$382</f>
        <v>7.2924761887549457E-3</v>
      </c>
      <c r="D40" s="8">
        <f>'TEI europe'!C345/'TEI europe'!C$382</f>
        <v>1.6229976736457295E-2</v>
      </c>
      <c r="E40" s="8">
        <f>'TEI europe'!D345/'TEI europe'!D$382</f>
        <v>1.6573799222463739E-2</v>
      </c>
      <c r="F40" s="8">
        <f>'TEI europe'!E345/'TEI europe'!E$382</f>
        <v>1.2774285216412209E-2</v>
      </c>
      <c r="G40" s="8">
        <f>'TEI europe'!F345/'TEI europe'!F$382</f>
        <v>1.0495202457796615E-2</v>
      </c>
      <c r="H40" s="8">
        <f>'TEI europe'!G345/'TEI europe'!G$382</f>
        <v>1.7099462847491455E-2</v>
      </c>
      <c r="I40" s="8">
        <f>'TEI europe'!H345/'TEI europe'!H$382</f>
        <v>3.8380114557944362E-3</v>
      </c>
      <c r="J40" s="8">
        <f>'TEI europe'!I345/'TEI europe'!I$382</f>
        <v>9.6697533393427845E-3</v>
      </c>
      <c r="K40" s="8">
        <f>'TEI europe'!J345/'TEI europe'!J$382</f>
        <v>1.0913401676911651E-2</v>
      </c>
      <c r="L40" s="8">
        <f>'TEI europe'!K345/'TEI europe'!K$382</f>
        <v>9.2869236893261264E-3</v>
      </c>
      <c r="M40" s="8">
        <f>'TEI europe'!L345/'TEI europe'!L$382</f>
        <v>0</v>
      </c>
      <c r="N40" s="8">
        <f>'TEI europe'!M345/'TEI europe'!M$382</f>
        <v>0</v>
      </c>
      <c r="O40" s="8">
        <f>'TEI europe'!N345/'TEI europe'!N$382</f>
        <v>1.1867670236079176E-2</v>
      </c>
      <c r="P40" s="34">
        <v>1.0170783008084444E-2</v>
      </c>
      <c r="Q40" s="34">
        <v>1.0170783008084444E-2</v>
      </c>
    </row>
    <row r="41" spans="1:20">
      <c r="A41" s="2">
        <v>47</v>
      </c>
      <c r="B41" s="7" t="s">
        <v>58</v>
      </c>
      <c r="C41" s="8">
        <f>'TEI europe'!B346/'TEI europe'!B$382</f>
        <v>0</v>
      </c>
      <c r="D41" s="8">
        <f>'TEI europe'!C346/'TEI europe'!C$382</f>
        <v>0</v>
      </c>
      <c r="E41" s="8">
        <f>'TEI europe'!D346/'TEI europe'!D$382</f>
        <v>0</v>
      </c>
      <c r="F41" s="8">
        <f>'TEI europe'!E346/'TEI europe'!E$382</f>
        <v>0</v>
      </c>
      <c r="G41" s="8">
        <f>'TEI europe'!F346/'TEI europe'!F$382</f>
        <v>0</v>
      </c>
      <c r="H41" s="8">
        <f>'TEI europe'!G346/'TEI europe'!G$382</f>
        <v>0</v>
      </c>
      <c r="I41" s="8">
        <f>'TEI europe'!H346/'TEI europe'!H$382</f>
        <v>0</v>
      </c>
      <c r="J41" s="8">
        <f>'TEI europe'!I346/'TEI europe'!I$382</f>
        <v>0</v>
      </c>
      <c r="K41" s="8">
        <f>'TEI europe'!J346/'TEI europe'!J$382</f>
        <v>0</v>
      </c>
      <c r="L41" s="8">
        <f>'TEI europe'!K346/'TEI europe'!K$382</f>
        <v>0</v>
      </c>
      <c r="M41" s="8">
        <f>'TEI europe'!L346/'TEI europe'!L$382</f>
        <v>5.8736239239268106E-3</v>
      </c>
      <c r="N41" s="8">
        <f>'TEI europe'!M346/'TEI europe'!M$382</f>
        <v>0</v>
      </c>
      <c r="O41" s="8">
        <f>'TEI europe'!N346/'TEI europe'!N$382</f>
        <v>8.6384114926887998E-5</v>
      </c>
      <c r="P41" s="34"/>
      <c r="Q41" s="34"/>
    </row>
    <row r="42" spans="1:20">
      <c r="A42" s="2">
        <v>49</v>
      </c>
      <c r="B42" s="7" t="s">
        <v>59</v>
      </c>
      <c r="C42" s="8">
        <f>'TEI europe'!B347/'TEI europe'!B$382</f>
        <v>5.8484393920225551E-2</v>
      </c>
      <c r="D42" s="8">
        <f>'TEI europe'!C347/'TEI europe'!C$382</f>
        <v>2.5632436025257565E-2</v>
      </c>
      <c r="E42" s="8">
        <f>'TEI europe'!D347/'TEI europe'!D$382</f>
        <v>2.7972919675344505E-2</v>
      </c>
      <c r="F42" s="8">
        <f>'TEI europe'!E347/'TEI europe'!E$382</f>
        <v>2.2854308807956785E-2</v>
      </c>
      <c r="G42" s="8">
        <f>'TEI europe'!F347/'TEI europe'!F$382</f>
        <v>3.2861185349098172E-3</v>
      </c>
      <c r="H42" s="8">
        <f>'TEI europe'!G347/'TEI europe'!G$382</f>
        <v>1.8547636377773506E-2</v>
      </c>
      <c r="I42" s="8">
        <f>'TEI europe'!H347/'TEI europe'!H$382</f>
        <v>1.9976296348065123E-2</v>
      </c>
      <c r="J42" s="8">
        <f>'TEI europe'!I347/'TEI europe'!I$382</f>
        <v>4.1793001720888305E-3</v>
      </c>
      <c r="K42" s="8">
        <f>'TEI europe'!J347/'TEI europe'!J$382</f>
        <v>3.9819983969252397E-2</v>
      </c>
      <c r="L42" s="8">
        <f>'TEI europe'!K347/'TEI europe'!K$382</f>
        <v>1.8188527456083212E-2</v>
      </c>
      <c r="M42" s="8">
        <f>'TEI europe'!L347/'TEI europe'!L$382</f>
        <v>2.8676061211678931E-2</v>
      </c>
      <c r="N42" s="8">
        <f>'TEI europe'!M347/'TEI europe'!M$382</f>
        <v>4.3872158829691144E-2</v>
      </c>
      <c r="O42" s="8">
        <f>'TEI europe'!N347/'TEI europe'!N$382</f>
        <v>2.2391069239608395E-2</v>
      </c>
      <c r="P42" s="34">
        <v>4.2775213037218526E-3</v>
      </c>
      <c r="Q42" s="34">
        <v>4.2775213037218526E-3</v>
      </c>
    </row>
    <row r="43" spans="1:20">
      <c r="A43" s="2">
        <v>50</v>
      </c>
      <c r="B43" s="7" t="s">
        <v>60</v>
      </c>
      <c r="C43" s="8">
        <f>'TEI europe'!B348/'TEI europe'!B$382</f>
        <v>3.8405233955648732E-3</v>
      </c>
      <c r="D43" s="8">
        <f>'TEI europe'!C348/'TEI europe'!C$382</f>
        <v>1.0103024260551678E-4</v>
      </c>
      <c r="E43" s="8">
        <f>'TEI europe'!D348/'TEI europe'!D$382</f>
        <v>1.9245653418105146E-3</v>
      </c>
      <c r="F43" s="8">
        <f>'TEI europe'!E348/'TEI europe'!E$382</f>
        <v>2.2787287374502366E-4</v>
      </c>
      <c r="G43" s="8">
        <f>'TEI europe'!F348/'TEI europe'!F$382</f>
        <v>0</v>
      </c>
      <c r="H43" s="8">
        <f>'TEI europe'!G348/'TEI europe'!G$382</f>
        <v>3.3153562550081319E-4</v>
      </c>
      <c r="I43" s="8">
        <f>'TEI europe'!H348/'TEI europe'!H$382</f>
        <v>1.1939185864003937E-4</v>
      </c>
      <c r="J43" s="8">
        <f>'TEI europe'!I348/'TEI europe'!I$382</f>
        <v>0</v>
      </c>
      <c r="K43" s="8">
        <f>'TEI europe'!J348/'TEI europe'!J$382</f>
        <v>2.2396723101823319E-3</v>
      </c>
      <c r="L43" s="8">
        <f>'TEI europe'!K348/'TEI europe'!K$382</f>
        <v>1.1032586036943822E-2</v>
      </c>
      <c r="M43" s="8">
        <f>'TEI europe'!L348/'TEI europe'!L$382</f>
        <v>5.9446042734606682E-3</v>
      </c>
      <c r="N43" s="8">
        <f>'TEI europe'!M348/'TEI europe'!M$382</f>
        <v>2.8810598261628357E-4</v>
      </c>
      <c r="O43" s="8">
        <f>'TEI europe'!N348/'TEI europe'!N$382</f>
        <v>1.2429786808701988E-3</v>
      </c>
      <c r="P43" s="34"/>
      <c r="Q43" s="34"/>
    </row>
    <row r="44" spans="1:20">
      <c r="A44" s="2">
        <v>51</v>
      </c>
      <c r="B44" s="7" t="s">
        <v>61</v>
      </c>
      <c r="C44" s="8">
        <f>'TEI europe'!B349/'TEI europe'!B$382</f>
        <v>3.0814552420885218E-3</v>
      </c>
      <c r="D44" s="8">
        <f>'TEI europe'!C349/'TEI europe'!C$382</f>
        <v>6.6467264872050521E-5</v>
      </c>
      <c r="E44" s="8">
        <f>'TEI europe'!D349/'TEI europe'!D$382</f>
        <v>1.6250567138862283E-3</v>
      </c>
      <c r="F44" s="8">
        <f>'TEI europe'!E349/'TEI europe'!E$382</f>
        <v>8.8468292159832719E-4</v>
      </c>
      <c r="G44" s="8">
        <f>'TEI europe'!F349/'TEI europe'!F$382</f>
        <v>1.0407351834169456E-3</v>
      </c>
      <c r="H44" s="8">
        <f>'TEI europe'!G349/'TEI europe'!G$382</f>
        <v>9.6220925837532429E-4</v>
      </c>
      <c r="I44" s="8">
        <f>'TEI europe'!H349/'TEI europe'!H$382</f>
        <v>8.5321498979345199E-4</v>
      </c>
      <c r="J44" s="8">
        <f>'TEI europe'!I349/'TEI europe'!I$382</f>
        <v>1.6389412439564042E-4</v>
      </c>
      <c r="K44" s="8">
        <f>'TEI europe'!J349/'TEI europe'!J$382</f>
        <v>1.7743314321970966E-3</v>
      </c>
      <c r="L44" s="8">
        <f>'TEI europe'!K349/'TEI europe'!K$382</f>
        <v>5.6625718779657139E-4</v>
      </c>
      <c r="M44" s="8">
        <f>'TEI europe'!L349/'TEI europe'!L$382</f>
        <v>3.3050225251702973E-3</v>
      </c>
      <c r="N44" s="8">
        <f>'TEI europe'!M349/'TEI europe'!M$382</f>
        <v>4.1142543950585677E-4</v>
      </c>
      <c r="O44" s="8">
        <f>'TEI europe'!N349/'TEI europe'!N$382</f>
        <v>9.7831315050696515E-4</v>
      </c>
      <c r="P44" s="34"/>
      <c r="Q44" s="34"/>
    </row>
    <row r="45" spans="1:20">
      <c r="A45" s="2">
        <v>52</v>
      </c>
      <c r="B45" s="7" t="s">
        <v>62</v>
      </c>
      <c r="C45" s="8">
        <f>'TEI europe'!B350/'TEI europe'!B$382</f>
        <v>3.0995282933617679E-3</v>
      </c>
      <c r="D45" s="8">
        <f>'TEI europe'!C350/'TEI europe'!C$382</f>
        <v>1.4835493519441676E-3</v>
      </c>
      <c r="E45" s="8">
        <f>'TEI europe'!D350/'TEI europe'!D$382</f>
        <v>5.4504639418300862E-3</v>
      </c>
      <c r="F45" s="8">
        <f>'TEI europe'!E350/'TEI europe'!E$382</f>
        <v>7.828103427476106E-3</v>
      </c>
      <c r="G45" s="8">
        <f>'TEI europe'!F350/'TEI europe'!F$382</f>
        <v>2.8445077642549565E-2</v>
      </c>
      <c r="H45" s="8">
        <f>'TEI europe'!G350/'TEI europe'!G$382</f>
        <v>1.8354330589615053E-2</v>
      </c>
      <c r="I45" s="8">
        <f>'TEI europe'!H350/'TEI europe'!H$382</f>
        <v>7.0033517080315775E-3</v>
      </c>
      <c r="J45" s="8">
        <f>'TEI europe'!I350/'TEI europe'!I$382</f>
        <v>1.4750471195607638E-3</v>
      </c>
      <c r="K45" s="8">
        <f>'TEI europe'!J350/'TEI europe'!J$382</f>
        <v>1.3521556582783648E-2</v>
      </c>
      <c r="L45" s="8">
        <f>'TEI europe'!K350/'TEI europe'!K$382</f>
        <v>4.7097715297506733E-2</v>
      </c>
      <c r="M45" s="8">
        <f>'TEI europe'!L350/'TEI europe'!L$382</f>
        <v>1.9949914490860171E-2</v>
      </c>
      <c r="N45" s="8">
        <f>'TEI europe'!M350/'TEI europe'!M$382</f>
        <v>4.7326545955428305E-3</v>
      </c>
      <c r="O45" s="8">
        <f>'TEI europe'!N350/'TEI europe'!N$382</f>
        <v>1.5465790455103356E-2</v>
      </c>
      <c r="P45" s="34">
        <v>6.6075903889281484E-3</v>
      </c>
      <c r="Q45" s="34">
        <v>6.3372367540364422E-3</v>
      </c>
    </row>
    <row r="46" spans="1:20">
      <c r="A46" s="2">
        <v>53</v>
      </c>
      <c r="B46" s="7" t="s">
        <v>63</v>
      </c>
      <c r="C46" s="8">
        <f>'TEI europe'!B351/'TEI europe'!B$382</f>
        <v>3.3435144855505951E-3</v>
      </c>
      <c r="D46" s="8">
        <f>'TEI europe'!C351/'TEI europe'!C$382</f>
        <v>6.3542705217680296E-4</v>
      </c>
      <c r="E46" s="8">
        <f>'TEI europe'!D351/'TEI europe'!D$382</f>
        <v>5.9367947832120963E-3</v>
      </c>
      <c r="F46" s="8">
        <f>'TEI europe'!E351/'TEI europe'!E$382</f>
        <v>6.1257590177338714E-3</v>
      </c>
      <c r="G46" s="8">
        <f>'TEI europe'!F351/'TEI europe'!F$382</f>
        <v>9.42218988870196E-4</v>
      </c>
      <c r="H46" s="8">
        <f>'TEI europe'!G351/'TEI europe'!G$382</f>
        <v>7.4298537571517744E-4</v>
      </c>
      <c r="I46" s="8">
        <f>'TEI europe'!H351/'TEI europe'!H$382</f>
        <v>8.5030299324125611E-4</v>
      </c>
      <c r="J46" s="8">
        <f>'TEI europe'!I351/'TEI europe'!I$382</f>
        <v>9.0141768417602232E-4</v>
      </c>
      <c r="K46" s="8">
        <f>'TEI europe'!J351/'TEI europe'!J$382</f>
        <v>1.4627004369852643E-3</v>
      </c>
      <c r="L46" s="8">
        <f>'TEI europe'!K351/'TEI europe'!K$382</f>
        <v>4.4953990966388479E-4</v>
      </c>
      <c r="M46" s="8">
        <f>'TEI europe'!L351/'TEI europe'!L$382</f>
        <v>1.7567636509630037E-3</v>
      </c>
      <c r="N46" s="8">
        <f>'TEI europe'!M351/'TEI europe'!M$382</f>
        <v>1.2881474496851206E-2</v>
      </c>
      <c r="O46" s="8">
        <f>'TEI europe'!N351/'TEI europe'!N$382</f>
        <v>3.3598135877776132E-3</v>
      </c>
      <c r="P46" s="34">
        <v>3.5621040759856171E-3</v>
      </c>
      <c r="Q46" s="34">
        <v>3.1934169555811001E-3</v>
      </c>
    </row>
    <row r="47" spans="1:20">
      <c r="A47" s="2" t="s">
        <v>64</v>
      </c>
      <c r="B47" s="7" t="s">
        <v>65</v>
      </c>
      <c r="C47" s="8">
        <f>'TEI europe'!B352/'TEI europe'!B$382</f>
        <v>2.65673853716723E-3</v>
      </c>
      <c r="D47" s="8">
        <f>'TEI europe'!C352/'TEI europe'!C$382</f>
        <v>1.1073446327683613E-3</v>
      </c>
      <c r="E47" s="8">
        <f>'TEI europe'!D352/'TEI europe'!D$382</f>
        <v>2.5591677811748446E-3</v>
      </c>
      <c r="F47" s="8">
        <f>'TEI europe'!E352/'TEI europe'!E$382</f>
        <v>6.8361862123507097E-4</v>
      </c>
      <c r="G47" s="8">
        <f>'TEI europe'!F352/'TEI europe'!F$382</f>
        <v>4.0447774347954699E-3</v>
      </c>
      <c r="H47" s="8">
        <f>'TEI europe'!G352/'TEI europe'!G$382</f>
        <v>1.2299215761657205E-2</v>
      </c>
      <c r="I47" s="8">
        <f>'TEI europe'!H352/'TEI europe'!H$382</f>
        <v>7.3382313115341255E-4</v>
      </c>
      <c r="J47" s="8">
        <f>'TEI europe'!I352/'TEI europe'!I$382</f>
        <v>3.5237236745062689E-3</v>
      </c>
      <c r="K47" s="8">
        <f>'TEI europe'!J352/'TEI europe'!J$382</f>
        <v>4.1712229832070189E-3</v>
      </c>
      <c r="L47" s="8">
        <f>'TEI europe'!K352/'TEI europe'!K$382</f>
        <v>2.216099237209264E-3</v>
      </c>
      <c r="M47" s="8">
        <f>'TEI europe'!L352/'TEI europe'!L$382</f>
        <v>7.6082062156604827E-3</v>
      </c>
      <c r="N47" s="8">
        <f>'TEI europe'!M352/'TEI europe'!M$382</f>
        <v>1.4816363987112755E-3</v>
      </c>
      <c r="O47" s="8">
        <f>'TEI europe'!N352/'TEI europe'!N$382</f>
        <v>5.2332527690545491E-3</v>
      </c>
      <c r="P47" s="34">
        <v>3.5497307454854417E-3</v>
      </c>
      <c r="Q47" s="34">
        <v>3.0559090479641833E-3</v>
      </c>
    </row>
    <row r="48" spans="1:20">
      <c r="A48" s="2">
        <v>58</v>
      </c>
      <c r="B48" s="7" t="s">
        <v>66</v>
      </c>
      <c r="C48" s="8">
        <f>'TEI europe'!B353/'TEI europe'!B$382</f>
        <v>1.4819902044062097E-3</v>
      </c>
      <c r="D48" s="8">
        <f>'TEI europe'!C353/'TEI europe'!C$382</f>
        <v>1.5606513791957461E-3</v>
      </c>
      <c r="E48" s="8">
        <f>'TEI europe'!D353/'TEI europe'!D$382</f>
        <v>1.2208683377864234E-2</v>
      </c>
      <c r="F48" s="8">
        <f>'TEI europe'!E353/'TEI europe'!E$382</f>
        <v>3.5789445464659599E-3</v>
      </c>
      <c r="G48" s="8">
        <f>'TEI europe'!F353/'TEI europe'!F$382</f>
        <v>6.4554771355420037E-6</v>
      </c>
      <c r="H48" s="8">
        <f>'TEI europe'!G353/'TEI europe'!G$382</f>
        <v>3.4363073626826955E-3</v>
      </c>
      <c r="I48" s="8">
        <f>'TEI europe'!H353/'TEI europe'!H$382</f>
        <v>3.7972435040636906E-3</v>
      </c>
      <c r="J48" s="8">
        <f>'TEI europe'!I353/'TEI europe'!I$382</f>
        <v>3.8515119232975497E-3</v>
      </c>
      <c r="K48" s="8">
        <f>'TEI europe'!J353/'TEI europe'!J$382</f>
        <v>7.3478938938573582E-3</v>
      </c>
      <c r="L48" s="8">
        <f>'TEI europe'!K353/'TEI europe'!K$382</f>
        <v>4.1146663160051495E-3</v>
      </c>
      <c r="M48" s="8">
        <f>'TEI europe'!L353/'TEI europe'!L$382</f>
        <v>8.0740147594764318E-4</v>
      </c>
      <c r="N48" s="8">
        <f>'TEI europe'!M353/'TEI europe'!M$382</f>
        <v>2.2637413753004106E-3</v>
      </c>
      <c r="O48" s="8">
        <f>'TEI europe'!N353/'TEI europe'!N$382</f>
        <v>3.1533464188303801E-3</v>
      </c>
      <c r="P48" s="34">
        <v>4.1208789335650878E-3</v>
      </c>
      <c r="Q48" s="34">
        <v>3.6979213710753756E-3</v>
      </c>
    </row>
    <row r="49" spans="1:23">
      <c r="A49" s="2" t="s">
        <v>67</v>
      </c>
      <c r="B49" s="7" t="s">
        <v>68</v>
      </c>
      <c r="C49" s="8">
        <f>'TEI europe'!B354/'TEI europe'!B$382</f>
        <v>3.8495599212014955E-3</v>
      </c>
      <c r="D49" s="8">
        <f>'TEI europe'!C354/'TEI europe'!C$382</f>
        <v>3.6822864739115984E-4</v>
      </c>
      <c r="E49" s="8">
        <f>'TEI europe'!D354/'TEI europe'!D$382</f>
        <v>3.8550615475403232E-4</v>
      </c>
      <c r="F49" s="8">
        <f>'TEI europe'!E354/'TEI europe'!E$382</f>
        <v>2.6808573381767489E-5</v>
      </c>
      <c r="G49" s="8">
        <f>'TEI europe'!F354/'TEI europe'!F$382</f>
        <v>1.5535246063141299E-3</v>
      </c>
      <c r="H49" s="8">
        <f>'TEI europe'!G354/'TEI europe'!G$382</f>
        <v>3.2937578429233883E-4</v>
      </c>
      <c r="I49" s="8">
        <f>'TEI europe'!H354/'TEI europe'!H$382</f>
        <v>6.8723118631827543E-4</v>
      </c>
      <c r="J49" s="8">
        <f>'TEI europe'!I354/'TEI europe'!I$382</f>
        <v>0</v>
      </c>
      <c r="K49" s="8">
        <f>'TEI europe'!J354/'TEI europe'!J$382</f>
        <v>5.1798124879804482E-4</v>
      </c>
      <c r="L49" s="8">
        <f>'TEI europe'!K354/'TEI europe'!K$382</f>
        <v>1.0208939218330625E-3</v>
      </c>
      <c r="M49" s="8">
        <f>'TEI europe'!L354/'TEI europe'!L$382</f>
        <v>1.5682220975136915E-3</v>
      </c>
      <c r="N49" s="8">
        <f>'TEI europe'!M354/'TEI europe'!M$382</f>
        <v>0</v>
      </c>
      <c r="O49" s="8">
        <f>'TEI europe'!N354/'TEI europe'!N$382</f>
        <v>5.5901744463261055E-4</v>
      </c>
      <c r="P49" s="34">
        <v>6.1186569590616349E-3</v>
      </c>
      <c r="Q49" s="34">
        <v>6.1513386376561927E-3</v>
      </c>
    </row>
    <row r="50" spans="1:23">
      <c r="A50" s="2">
        <v>61</v>
      </c>
      <c r="B50" s="7" t="s">
        <v>69</v>
      </c>
      <c r="C50" s="8">
        <f>'TEI europe'!B355/'TEI europe'!B$382</f>
        <v>1.3554788454934845E-3</v>
      </c>
      <c r="D50" s="8">
        <f>'TEI europe'!C355/'TEI europe'!C$382</f>
        <v>1.6457294782319706E-3</v>
      </c>
      <c r="E50" s="8">
        <f>'TEI europe'!D355/'TEI europe'!D$382</f>
        <v>1.571678938612593E-3</v>
      </c>
      <c r="F50" s="8">
        <f>'TEI europe'!E355/'TEI europe'!E$382</f>
        <v>3.0025602187579588E-3</v>
      </c>
      <c r="G50" s="8">
        <f>'TEI europe'!F355/'TEI europe'!F$382</f>
        <v>3.055686068462861E-3</v>
      </c>
      <c r="H50" s="8">
        <f>'TEI europe'!G355/'TEI europe'!G$382</f>
        <v>8.0713265960686564E-3</v>
      </c>
      <c r="I50" s="8">
        <f>'TEI europe'!H355/'TEI europe'!H$382</f>
        <v>2.7780447107950625E-3</v>
      </c>
      <c r="J50" s="8">
        <f>'TEI europe'!I355/'TEI europe'!I$382</f>
        <v>3.9334589854953701E-3</v>
      </c>
      <c r="K50" s="8">
        <f>'TEI europe'!J355/'TEI europe'!J$382</f>
        <v>2.6425466148030331E-3</v>
      </c>
      <c r="L50" s="8">
        <f>'TEI europe'!K355/'TEI europe'!K$382</f>
        <v>4.4062046701182356E-3</v>
      </c>
      <c r="M50" s="8">
        <f>'TEI europe'!L355/'TEI europe'!L$382</f>
        <v>2.6617631075197025E-3</v>
      </c>
      <c r="N50" s="8">
        <f>'TEI europe'!M355/'TEI europe'!M$382</f>
        <v>5.1859076870931038E-3</v>
      </c>
      <c r="O50" s="8">
        <f>'TEI europe'!N355/'TEI europe'!N$382</f>
        <v>4.731585503440619E-3</v>
      </c>
      <c r="P50" s="34">
        <v>2.7245819125713412E-3</v>
      </c>
      <c r="Q50" s="34">
        <v>2.6751589424684765E-3</v>
      </c>
    </row>
    <row r="51" spans="1:23">
      <c r="A51" s="2" t="s">
        <v>70</v>
      </c>
      <c r="B51" s="7" t="s">
        <v>71</v>
      </c>
      <c r="C51" s="8">
        <f>'TEI europe'!B356/'TEI europe'!B$382</f>
        <v>2.0964739476965893E-3</v>
      </c>
      <c r="D51" s="8">
        <f>'TEI europe'!C356/'TEI europe'!C$382</f>
        <v>8.3416417414423401E-3</v>
      </c>
      <c r="E51" s="8">
        <f>'TEI europe'!D356/'TEI europe'!D$382</f>
        <v>3.5496220556967425E-3</v>
      </c>
      <c r="F51" s="8">
        <f>'TEI europe'!E356/'TEI europe'!E$382</f>
        <v>1.0723429352706995E-2</v>
      </c>
      <c r="G51" s="8">
        <f>'TEI europe'!F356/'TEI europe'!F$382</f>
        <v>6.2907221321262148E-3</v>
      </c>
      <c r="H51" s="8">
        <f>'TEI europe'!G356/'TEI europe'!G$382</f>
        <v>7.2970235228306014E-3</v>
      </c>
      <c r="I51" s="8">
        <f>'TEI europe'!H356/'TEI europe'!H$382</f>
        <v>5.8502010733619296E-3</v>
      </c>
      <c r="J51" s="8">
        <f>'TEI europe'!I356/'TEI europe'!I$382</f>
        <v>5.4904531672539539E-3</v>
      </c>
      <c r="K51" s="8">
        <f>'TEI europe'!J356/'TEI europe'!J$382</f>
        <v>6.4726599951430482E-3</v>
      </c>
      <c r="L51" s="8">
        <f>'TEI europe'!K356/'TEI europe'!K$382</f>
        <v>5.4423890650691174E-3</v>
      </c>
      <c r="M51" s="8">
        <f>'TEI europe'!L356/'TEI europe'!L$382</f>
        <v>5.5386853995639139E-3</v>
      </c>
      <c r="N51" s="8">
        <f>'TEI europe'!M356/'TEI europe'!M$382</f>
        <v>9.3423503174033667E-3</v>
      </c>
      <c r="O51" s="8">
        <f>'TEI europe'!N356/'TEI europe'!N$382</f>
        <v>7.7246580715777209E-3</v>
      </c>
      <c r="P51" s="34">
        <v>2.9423731716568206E-3</v>
      </c>
      <c r="Q51" s="34">
        <v>2.5204450035453403E-3</v>
      </c>
    </row>
    <row r="52" spans="1:23">
      <c r="A52" s="2">
        <v>64</v>
      </c>
      <c r="B52" s="7" t="s">
        <v>72</v>
      </c>
      <c r="C52" s="8">
        <f>'TEI europe'!B357/'TEI europe'!B$382</f>
        <v>1.1205291789412805E-2</v>
      </c>
      <c r="D52" s="8">
        <f>'TEI europe'!C357/'TEI europe'!C$382</f>
        <v>1.0604187437686938E-2</v>
      </c>
      <c r="E52" s="8">
        <f>'TEI europe'!D357/'TEI europe'!D$382</f>
        <v>8.7539551448761778E-3</v>
      </c>
      <c r="F52" s="8">
        <f>'TEI europe'!E357/'TEI europe'!E$382</f>
        <v>1.1165770813506158E-2</v>
      </c>
      <c r="G52" s="8">
        <f>'TEI europe'!F357/'TEI europe'!F$382</f>
        <v>1.8010219862324321E-2</v>
      </c>
      <c r="H52" s="8">
        <f>'TEI europe'!G357/'TEI europe'!G$382</f>
        <v>1.8697745341762474E-2</v>
      </c>
      <c r="I52" s="8">
        <f>'TEI europe'!H357/'TEI europe'!H$382</f>
        <v>1.1106354850075858E-2</v>
      </c>
      <c r="J52" s="8">
        <f>'TEI europe'!I357/'TEI europe'!I$382</f>
        <v>1.4668524133409817E-2</v>
      </c>
      <c r="K52" s="8">
        <f>'TEI europe'!J357/'TEI europe'!J$382</f>
        <v>1.8131449322764084E-2</v>
      </c>
      <c r="L52" s="8">
        <f>'TEI europe'!K357/'TEI europe'!K$382</f>
        <v>3.4750148572430463E-3</v>
      </c>
      <c r="M52" s="8">
        <f>'TEI europe'!L357/'TEI europe'!L$382</f>
        <v>1.6571693480233084E-2</v>
      </c>
      <c r="N52" s="8">
        <f>'TEI europe'!M357/'TEI europe'!M$382</f>
        <v>3.9632782061706603E-2</v>
      </c>
      <c r="O52" s="8">
        <f>'TEI europe'!N357/'TEI europe'!N$382</f>
        <v>1.6822914913212673E-2</v>
      </c>
      <c r="P52" s="34">
        <v>2.58637238010463E-2</v>
      </c>
      <c r="Q52" s="34">
        <v>2.58637238010463E-2</v>
      </c>
    </row>
    <row r="53" spans="1:23">
      <c r="A53" s="2">
        <v>65</v>
      </c>
      <c r="B53" s="7" t="s">
        <v>73</v>
      </c>
      <c r="C53" s="8">
        <f>'TEI europe'!B358/'TEI europe'!B$382</f>
        <v>4.5544089208581079E-3</v>
      </c>
      <c r="D53" s="8">
        <f>'TEI europe'!C358/'TEI europe'!C$382</f>
        <v>3.0893984712529079E-3</v>
      </c>
      <c r="E53" s="8">
        <f>'TEI europe'!D358/'TEI europe'!D$382</f>
        <v>4.8484812540218677E-3</v>
      </c>
      <c r="F53" s="8">
        <f>'TEI europe'!E358/'TEI europe'!E$382</f>
        <v>8.2436363148935023E-3</v>
      </c>
      <c r="G53" s="8">
        <f>'TEI europe'!F358/'TEI europe'!F$382</f>
        <v>4.5280962012043107E-3</v>
      </c>
      <c r="H53" s="8">
        <f>'TEI europe'!G358/'TEI europe'!G$382</f>
        <v>2.5626515938548199E-3</v>
      </c>
      <c r="I53" s="8">
        <f>'TEI europe'!H358/'TEI europe'!H$382</f>
        <v>1.7792298933918061E-3</v>
      </c>
      <c r="J53" s="8">
        <f>'TEI europe'!I358/'TEI europe'!I$382</f>
        <v>1.2292059329673032E-3</v>
      </c>
      <c r="K53" s="8">
        <f>'TEI europe'!J358/'TEI europe'!J$382</f>
        <v>3.4679476291478847E-3</v>
      </c>
      <c r="L53" s="8">
        <f>'TEI europe'!K358/'TEI europe'!K$382</f>
        <v>1.2696189512162552E-3</v>
      </c>
      <c r="M53" s="8">
        <f>'TEI europe'!L358/'TEI europe'!L$382</f>
        <v>2.1405011656304277E-3</v>
      </c>
      <c r="N53" s="8">
        <f>'TEI europe'!M358/'TEI europe'!M$382</f>
        <v>4.7737610811726889E-3</v>
      </c>
      <c r="O53" s="8">
        <f>'TEI europe'!N358/'TEI europe'!N$382</f>
        <v>4.3749574277681348E-3</v>
      </c>
      <c r="P53" s="34"/>
      <c r="Q53" s="34"/>
    </row>
    <row r="54" spans="1:23">
      <c r="A54" s="2">
        <v>66</v>
      </c>
      <c r="B54" s="7" t="s">
        <v>74</v>
      </c>
      <c r="C54" s="8">
        <f>'TEI europe'!B359/'TEI europe'!B$382</f>
        <v>8.8377220726175189E-3</v>
      </c>
      <c r="D54" s="8">
        <f>'TEI europe'!C359/'TEI europe'!C$382</f>
        <v>5.5832502492522428E-5</v>
      </c>
      <c r="E54" s="8">
        <f>'TEI europe'!D359/'TEI europe'!D$382</f>
        <v>6.8501478267831881E-4</v>
      </c>
      <c r="F54" s="8">
        <f>'TEI europe'!E359/'TEI europe'!E$382</f>
        <v>0</v>
      </c>
      <c r="G54" s="8">
        <f>'TEI europe'!F359/'TEI europe'!F$382</f>
        <v>3.3242900518851955E-3</v>
      </c>
      <c r="H54" s="8">
        <f>'TEI europe'!G359/'TEI europe'!G$382</f>
        <v>9.0205768071931359E-3</v>
      </c>
      <c r="I54" s="8">
        <f>'TEI europe'!H359/'TEI europe'!H$382</f>
        <v>0</v>
      </c>
      <c r="J54" s="8">
        <f>'TEI europe'!I359/'TEI europe'!I$382</f>
        <v>1.0653118085716627E-3</v>
      </c>
      <c r="K54" s="8">
        <f>'TEI europe'!J359/'TEI europe'!J$382</f>
        <v>2.4846255023646053E-4</v>
      </c>
      <c r="L54" s="8">
        <f>'TEI europe'!K359/'TEI europe'!K$382</f>
        <v>6.8649127474635649E-3</v>
      </c>
      <c r="M54" s="8">
        <f>'TEI europe'!L359/'TEI europe'!L$382</f>
        <v>3.4225837290857508E-3</v>
      </c>
      <c r="N54" s="8">
        <f>'TEI europe'!M359/'TEI europe'!M$382</f>
        <v>6.1731845086242492E-4</v>
      </c>
      <c r="O54" s="8">
        <f>'TEI europe'!N359/'TEI europe'!N$382</f>
        <v>4.0388162192308797E-3</v>
      </c>
      <c r="P54" s="34"/>
      <c r="Q54" s="34"/>
    </row>
    <row r="55" spans="1:23">
      <c r="A55" s="2">
        <v>68</v>
      </c>
      <c r="B55" s="7" t="s">
        <v>75</v>
      </c>
      <c r="C55" s="8">
        <f>'TEI europe'!B360/'TEI europe'!B$382</f>
        <v>0</v>
      </c>
      <c r="D55" s="8">
        <f>'TEI europe'!C360/'TEI europe'!C$382</f>
        <v>0</v>
      </c>
      <c r="E55" s="8">
        <f>'TEI europe'!D360/'TEI europe'!D$382</f>
        <v>0</v>
      </c>
      <c r="F55" s="8">
        <f>'TEI europe'!E360/'TEI europe'!E$382</f>
        <v>0</v>
      </c>
      <c r="G55" s="8">
        <f>'TEI europe'!F360/'TEI europe'!F$382</f>
        <v>0</v>
      </c>
      <c r="H55" s="8">
        <f>'TEI europe'!G360/'TEI europe'!G$382</f>
        <v>0</v>
      </c>
      <c r="I55" s="8">
        <f>'TEI europe'!H360/'TEI europe'!H$382</f>
        <v>0</v>
      </c>
      <c r="J55" s="8">
        <f>'TEI europe'!I360/'TEI europe'!I$382</f>
        <v>0</v>
      </c>
      <c r="K55" s="8">
        <f>'TEI europe'!J360/'TEI europe'!J$382</f>
        <v>0</v>
      </c>
      <c r="L55" s="8">
        <f>'TEI europe'!K360/'TEI europe'!K$382</f>
        <v>0</v>
      </c>
      <c r="M55" s="8">
        <f>'TEI europe'!L360/'TEI europe'!L$382</f>
        <v>0</v>
      </c>
      <c r="N55" s="8">
        <f>'TEI europe'!M360/'TEI europe'!M$382</f>
        <v>0</v>
      </c>
      <c r="O55" s="8">
        <f>'TEI europe'!N360/'TEI europe'!N$382</f>
        <v>0</v>
      </c>
      <c r="P55" s="35">
        <v>1.5691165223314981E-2</v>
      </c>
      <c r="Q55" s="35">
        <v>1.3798872216222721E-2</v>
      </c>
      <c r="S55"/>
      <c r="T55"/>
      <c r="U55"/>
      <c r="V55"/>
      <c r="W55"/>
    </row>
    <row r="56" spans="1:23">
      <c r="A56" s="3"/>
      <c r="B56" s="7" t="s">
        <v>76</v>
      </c>
      <c r="C56" s="8">
        <f>'TEI europe'!B361/'TEI europe'!B$382</f>
        <v>5.8285590356219833E-3</v>
      </c>
      <c r="D56" s="8">
        <f>'TEI europe'!C361/'TEI europe'!C$382</f>
        <v>9.4423396477234956E-3</v>
      </c>
      <c r="E56" s="8">
        <f>'TEI europe'!D361/'TEI europe'!D$382</f>
        <v>2.7415418466930987E-2</v>
      </c>
      <c r="F56" s="8">
        <f>'TEI europe'!E361/'TEI europe'!E$382</f>
        <v>2.573623044649679E-2</v>
      </c>
      <c r="G56" s="8">
        <f>'TEI europe'!F361/'TEI europe'!F$382</f>
        <v>1.0123591513124544E-2</v>
      </c>
      <c r="H56" s="8">
        <f>'TEI europe'!G361/'TEI europe'!G$382</f>
        <v>2.3953718922584813E-2</v>
      </c>
      <c r="I56" s="8">
        <f>'TEI europe'!H361/'TEI europe'!H$382</f>
        <v>1.3587375912546919E-2</v>
      </c>
      <c r="J56" s="8">
        <f>'TEI europe'!I361/'TEI europe'!I$382</f>
        <v>1.991313611407031E-2</v>
      </c>
      <c r="K56" s="8">
        <f>'TEI europe'!J361/'TEI europe'!J$382</f>
        <v>1.3758087315635872E-2</v>
      </c>
      <c r="L56" s="8">
        <f>'TEI europe'!K361/'TEI europe'!K$382</f>
        <v>9.6625596455872185E-3</v>
      </c>
      <c r="M56" s="8">
        <f>'TEI europe'!L361/'TEI europe'!L$382</f>
        <v>2.9767384085762006E-2</v>
      </c>
      <c r="N56" s="8">
        <f>'TEI europe'!M361/'TEI europe'!M$382</f>
        <v>1.5679960768547049E-2</v>
      </c>
      <c r="O56" s="8">
        <f>'TEI europe'!N361/'TEI europe'!N$382</f>
        <v>1.9479095957614892E-2</v>
      </c>
      <c r="P56" s="35"/>
      <c r="Q56" s="35"/>
      <c r="S56"/>
      <c r="T56"/>
      <c r="U56"/>
      <c r="V56"/>
      <c r="W56"/>
    </row>
    <row r="57" spans="1:23">
      <c r="A57" s="2" t="s">
        <v>77</v>
      </c>
      <c r="B57" s="7" t="s">
        <v>78</v>
      </c>
      <c r="C57" s="8">
        <f>'TEI europe'!B362/'TEI europe'!B$382</f>
        <v>4.5092262926749921E-2</v>
      </c>
      <c r="D57" s="8">
        <f>'TEI europe'!C362/'TEI europe'!C$382</f>
        <v>1.2350947158524425E-2</v>
      </c>
      <c r="E57" s="8">
        <f>'TEI europe'!D362/'TEI europe'!D$382</f>
        <v>4.3532541167609186E-3</v>
      </c>
      <c r="F57" s="8">
        <f>'TEI europe'!E362/'TEI europe'!E$382</f>
        <v>1.735855126469445E-2</v>
      </c>
      <c r="G57" s="8">
        <f>'TEI europe'!F362/'TEI europe'!F$382</f>
        <v>4.7548237851213038E-2</v>
      </c>
      <c r="H57" s="8">
        <f>'TEI europe'!G362/'TEI europe'!G$382</f>
        <v>2.9662179236582525E-2</v>
      </c>
      <c r="I57" s="8">
        <f>'TEI europe'!H362/'TEI europe'!H$382</f>
        <v>1.1901329908825387E-2</v>
      </c>
      <c r="J57" s="8">
        <f>'TEI europe'!I362/'TEI europe'!I$382</f>
        <v>6.0476931901991313E-2</v>
      </c>
      <c r="K57" s="8">
        <f>'TEI europe'!J362/'TEI europe'!J$382</f>
        <v>2.7339302985340708E-2</v>
      </c>
      <c r="L57" s="8">
        <f>'TEI europe'!K362/'TEI europe'!K$382</f>
        <v>3.7049326046913203E-2</v>
      </c>
      <c r="M57" s="8">
        <f>'TEI europe'!L362/'TEI europe'!L$382</f>
        <v>7.5372258661266242E-3</v>
      </c>
      <c r="N57" s="8">
        <f>'TEI europe'!M362/'TEI europe'!M$382</f>
        <v>1.9795657496434731E-2</v>
      </c>
      <c r="O57" s="8">
        <f>'TEI europe'!N362/'TEI europe'!N$382</f>
        <v>2.877504454262482E-2</v>
      </c>
      <c r="P57" s="35">
        <v>3.23389485461789E-2</v>
      </c>
      <c r="Q57" s="35">
        <v>3.1706000178179261E-2</v>
      </c>
      <c r="S57"/>
      <c r="T57"/>
      <c r="U57"/>
      <c r="V57"/>
      <c r="W57"/>
    </row>
    <row r="58" spans="1:23">
      <c r="A58" s="2">
        <v>71</v>
      </c>
      <c r="B58" s="7" t="s">
        <v>79</v>
      </c>
      <c r="C58" s="8">
        <f>'TEI europe'!B363/'TEI europe'!B$382</f>
        <v>7.6810467911297454E-4</v>
      </c>
      <c r="D58" s="8">
        <f>'TEI europe'!C363/'TEI europe'!C$382</f>
        <v>2.2731804586241275E-4</v>
      </c>
      <c r="E58" s="8">
        <f>'TEI europe'!D363/'TEI europe'!D$382</f>
        <v>8.205350232341594E-3</v>
      </c>
      <c r="F58" s="8">
        <f>'TEI europe'!E363/'TEI europe'!E$382</f>
        <v>9.1417235231827133E-3</v>
      </c>
      <c r="G58" s="8">
        <f>'TEI europe'!F363/'TEI europe'!F$382</f>
        <v>7.8074785860596492E-3</v>
      </c>
      <c r="H58" s="8">
        <f>'TEI europe'!G363/'TEI europe'!G$382</f>
        <v>1.2445005043229221E-2</v>
      </c>
      <c r="I58" s="8">
        <f>'TEI europe'!H363/'TEI europe'!H$382</f>
        <v>5.9870649113151451E-3</v>
      </c>
      <c r="J58" s="8">
        <f>'TEI europe'!I363/'TEI europe'!I$382</f>
        <v>3.0320413013193476E-3</v>
      </c>
      <c r="K58" s="8">
        <f>'TEI europe'!J363/'TEI europe'!J$382</f>
        <v>4.925734964857288E-3</v>
      </c>
      <c r="L58" s="8">
        <f>'TEI europe'!K363/'TEI europe'!K$382</f>
        <v>5.4479955718789849E-3</v>
      </c>
      <c r="M58" s="8">
        <f>'TEI europe'!L363/'TEI europe'!L$382</f>
        <v>7.364211264137844E-4</v>
      </c>
      <c r="N58" s="8">
        <f>'TEI europe'!M363/'TEI europe'!M$382</f>
        <v>2.2222743064632738E-3</v>
      </c>
      <c r="O58" s="8">
        <f>'TEI europe'!N363/'TEI europe'!N$382</f>
        <v>7.9925858419306415E-3</v>
      </c>
      <c r="P58" s="35">
        <v>6.02553269326903E-3</v>
      </c>
      <c r="Q58" s="35">
        <v>6.4168111402568857E-3</v>
      </c>
      <c r="S58"/>
      <c r="T58"/>
      <c r="U58"/>
      <c r="V58"/>
      <c r="W58"/>
    </row>
    <row r="59" spans="1:23">
      <c r="A59" s="2">
        <v>72</v>
      </c>
      <c r="B59" s="7" t="s">
        <v>80</v>
      </c>
      <c r="C59" s="8">
        <f>'TEI europe'!B364/'TEI europe'!B$382</f>
        <v>0</v>
      </c>
      <c r="D59" s="8">
        <f>'TEI europe'!C364/'TEI europe'!C$382</f>
        <v>3.0442007311399139E-4</v>
      </c>
      <c r="E59" s="8">
        <f>'TEI europe'!D364/'TEI europe'!D$382</f>
        <v>0</v>
      </c>
      <c r="F59" s="8">
        <f>'TEI europe'!E364/'TEI europe'!E$382</f>
        <v>0</v>
      </c>
      <c r="G59" s="8">
        <f>'TEI europe'!F364/'TEI europe'!F$382</f>
        <v>0</v>
      </c>
      <c r="H59" s="8">
        <f>'TEI europe'!G364/'TEI europe'!G$382</f>
        <v>1.3099436929396953E-3</v>
      </c>
      <c r="I59" s="8">
        <f>'TEI europe'!H364/'TEI europe'!H$382</f>
        <v>1.5433581726639236E-4</v>
      </c>
      <c r="J59" s="8">
        <f>'TEI europe'!I364/'TEI europe'!I$382</f>
        <v>0</v>
      </c>
      <c r="K59" s="8">
        <f>'TEI europe'!J364/'TEI europe'!J$382</f>
        <v>0</v>
      </c>
      <c r="L59" s="8">
        <f>'TEI europe'!K364/'TEI europe'!K$382</f>
        <v>0</v>
      </c>
      <c r="M59" s="8">
        <f>'TEI europe'!L364/'TEI europe'!L$382</f>
        <v>0</v>
      </c>
      <c r="N59" s="8">
        <f>'TEI europe'!M364/'TEI europe'!M$382</f>
        <v>0</v>
      </c>
      <c r="O59" s="8">
        <f>'TEI europe'!N364/'TEI europe'!N$382</f>
        <v>4.0490922751983908E-4</v>
      </c>
      <c r="P59" s="35"/>
      <c r="Q59" s="35"/>
      <c r="S59"/>
      <c r="T59"/>
      <c r="U59"/>
      <c r="V59"/>
      <c r="W59"/>
    </row>
    <row r="60" spans="1:23">
      <c r="A60" s="2">
        <v>73</v>
      </c>
      <c r="B60" s="7" t="s">
        <v>81</v>
      </c>
      <c r="C60" s="8">
        <f>'TEI europe'!B365/'TEI europe'!B$382</f>
        <v>2.7742133704433316E-3</v>
      </c>
      <c r="D60" s="8">
        <f>'TEI europe'!C365/'TEI europe'!C$382</f>
        <v>1.2176802924559655E-3</v>
      </c>
      <c r="E60" s="8">
        <f>'TEI europe'!D365/'TEI europe'!D$382</f>
        <v>7.5737132249369104E-3</v>
      </c>
      <c r="F60" s="8">
        <f>'TEI europe'!E365/'TEI europe'!E$382</f>
        <v>5.1070332292267066E-3</v>
      </c>
      <c r="G60" s="8">
        <f>'TEI europe'!F365/'TEI europe'!F$382</f>
        <v>1.3718730931783567E-2</v>
      </c>
      <c r="H60" s="8">
        <f>'TEI europe'!G365/'TEI europe'!G$382</f>
        <v>1.8810057084603142E-2</v>
      </c>
      <c r="I60" s="8">
        <f>'TEI europe'!H365/'TEI europe'!H$382</f>
        <v>2.0180136106718849E-3</v>
      </c>
      <c r="J60" s="8">
        <f>'TEI europe'!I365/'TEI europe'!I$382</f>
        <v>7.3752355978038186E-3</v>
      </c>
      <c r="K60" s="8">
        <f>'TEI europe'!J365/'TEI europe'!J$382</f>
        <v>9.9749993332219674E-3</v>
      </c>
      <c r="L60" s="8">
        <f>'TEI europe'!K365/'TEI europe'!K$382</f>
        <v>3.3797042414753062E-3</v>
      </c>
      <c r="M60" s="8">
        <f>'TEI europe'!L365/'TEI europe'!L$382</f>
        <v>1.4018619032937099E-3</v>
      </c>
      <c r="N60" s="8">
        <f>'TEI europe'!M365/'TEI europe'!M$382</f>
        <v>1.0659200190387933E-2</v>
      </c>
      <c r="O60" s="8">
        <f>'TEI europe'!N365/'TEI europe'!N$382</f>
        <v>1.0714076930926377E-2</v>
      </c>
      <c r="P60" s="35">
        <v>1.4224773160204289E-2</v>
      </c>
      <c r="Q60" s="35">
        <v>1.0797724941632818E-2</v>
      </c>
      <c r="S60"/>
      <c r="T60"/>
      <c r="U60"/>
      <c r="V60"/>
      <c r="W60"/>
    </row>
    <row r="61" spans="1:23">
      <c r="A61" s="2" t="s">
        <v>82</v>
      </c>
      <c r="B61" s="7" t="s">
        <v>83</v>
      </c>
      <c r="C61" s="8">
        <f>'TEI europe'!B366/'TEI europe'!B$382</f>
        <v>1.8976703836908785E-3</v>
      </c>
      <c r="D61" s="8">
        <f>'TEI europe'!C366/'TEI europe'!C$382</f>
        <v>6.1787969425058167E-3</v>
      </c>
      <c r="E61" s="8">
        <f>'TEI europe'!D366/'TEI europe'!D$382</f>
        <v>6.4053330328362277E-3</v>
      </c>
      <c r="F61" s="8">
        <f>'TEI europe'!E366/'TEI europe'!E$382</f>
        <v>1.5843866868624587E-2</v>
      </c>
      <c r="G61" s="8">
        <f>'TEI europe'!F366/'TEI europe'!F$382</f>
        <v>1.7325939285956864E-3</v>
      </c>
      <c r="H61" s="8">
        <f>'TEI europe'!G366/'TEI europe'!G$382</f>
        <v>6.716026237751002E-3</v>
      </c>
      <c r="I61" s="8">
        <f>'TEI europe'!H366/'TEI europe'!H$382</f>
        <v>1.2413841302011897E-2</v>
      </c>
      <c r="J61" s="8">
        <f>'TEI europe'!I366/'TEI europe'!I$382</f>
        <v>3.3598295501106284E-3</v>
      </c>
      <c r="K61" s="8">
        <f>'TEI europe'!J366/'TEI europe'!J$382</f>
        <v>1.7139704736650748E-3</v>
      </c>
      <c r="L61" s="8">
        <f>'TEI europe'!K366/'TEI europe'!K$382</f>
        <v>5.2145610156136115E-3</v>
      </c>
      <c r="M61" s="8">
        <f>'TEI europe'!L366/'TEI europe'!L$382</f>
        <v>1.52385937905503E-3</v>
      </c>
      <c r="N61" s="8">
        <f>'TEI europe'!M366/'TEI europe'!M$382</f>
        <v>6.9967565540505205E-3</v>
      </c>
      <c r="O61" s="8">
        <f>'TEI europe'!N366/'TEI europe'!N$382</f>
        <v>7.7183945707975246E-3</v>
      </c>
      <c r="P61" s="35">
        <v>3.0023962934873361E-3</v>
      </c>
      <c r="Q61" s="35">
        <v>3.2718685991388226E-3</v>
      </c>
      <c r="S61"/>
      <c r="T61"/>
      <c r="U61"/>
      <c r="V61"/>
      <c r="W61"/>
    </row>
    <row r="62" spans="1:23">
      <c r="A62" s="2">
        <v>77</v>
      </c>
      <c r="B62" s="7" t="s">
        <v>84</v>
      </c>
      <c r="C62" s="8">
        <f>'TEI europe'!B367/'TEI europe'!B$382</f>
        <v>1.3527678878024975E-2</v>
      </c>
      <c r="D62" s="8">
        <f>'TEI europe'!C367/'TEI europe'!C$382</f>
        <v>4.2153539381854441E-3</v>
      </c>
      <c r="E62" s="8">
        <f>'TEI europe'!D367/'TEI europe'!D$382</f>
        <v>3.1107381256690755E-3</v>
      </c>
      <c r="F62" s="8">
        <f>'TEI europe'!E367/'TEI europe'!E$382</f>
        <v>2.3269841695374181E-2</v>
      </c>
      <c r="G62" s="8">
        <f>'TEI europe'!F367/'TEI europe'!F$382</f>
        <v>9.7531032601282219E-3</v>
      </c>
      <c r="H62" s="8">
        <f>'TEI europe'!G367/'TEI europe'!G$382</f>
        <v>1.2411527504497869E-2</v>
      </c>
      <c r="I62" s="8">
        <f>'TEI europe'!H367/'TEI europe'!H$382</f>
        <v>7.3848232563692639E-3</v>
      </c>
      <c r="J62" s="8">
        <f>'TEI europe'!I367/'TEI europe'!I$382</f>
        <v>1.7126935999344423E-2</v>
      </c>
      <c r="K62" s="8">
        <f>'TEI europe'!J367/'TEI europe'!J$382</f>
        <v>7.1169781338918355E-3</v>
      </c>
      <c r="L62" s="8">
        <f>'TEI europe'!K367/'TEI europe'!K$382</f>
        <v>1.3248685274153089E-2</v>
      </c>
      <c r="M62" s="8">
        <f>'TEI europe'!L367/'TEI europe'!L$382</f>
        <v>1.4719549984583954E-2</v>
      </c>
      <c r="N62" s="8">
        <f>'TEI europe'!M367/'TEI europe'!M$382</f>
        <v>8.4780323695545171E-3</v>
      </c>
      <c r="O62" s="8">
        <f>'TEI europe'!N367/'TEI europe'!N$382</f>
        <v>1.4098977144224674E-2</v>
      </c>
      <c r="P62" s="35">
        <v>1.801844415627183E-2</v>
      </c>
      <c r="Q62" s="35">
        <v>1.8707082109146192E-2</v>
      </c>
      <c r="S62"/>
      <c r="T62"/>
      <c r="U62"/>
      <c r="V62"/>
      <c r="W62"/>
    </row>
    <row r="63" spans="1:23">
      <c r="A63" s="2">
        <v>78</v>
      </c>
      <c r="B63" s="7" t="s">
        <v>85</v>
      </c>
      <c r="C63" s="8">
        <f>'TEI europe'!B368/'TEI europe'!B$382</f>
        <v>1.6554914966293761E-2</v>
      </c>
      <c r="D63" s="8">
        <f>'TEI europe'!C368/'TEI europe'!C$382</f>
        <v>9.5446992356264541E-4</v>
      </c>
      <c r="E63" s="8">
        <f>'TEI europe'!D368/'TEI europe'!D$382</f>
        <v>1.1327950085849253E-3</v>
      </c>
      <c r="F63" s="8">
        <f>'TEI europe'!E368/'TEI europe'!E$382</f>
        <v>9.7315121375815983E-3</v>
      </c>
      <c r="G63" s="8">
        <f>'TEI europe'!F368/'TEI europe'!F$382</f>
        <v>3.505604757518245E-2</v>
      </c>
      <c r="H63" s="8">
        <f>'TEI europe'!G368/'TEI europe'!G$382</f>
        <v>6.4525256103171299E-3</v>
      </c>
      <c r="I63" s="8">
        <f>'TEI europe'!H368/'TEI europe'!H$382</f>
        <v>6.6946800734987919E-3</v>
      </c>
      <c r="J63" s="8">
        <f>'TEI europe'!I368/'TEI europe'!I$382</f>
        <v>2.7206424649676309E-2</v>
      </c>
      <c r="K63" s="8">
        <f>'TEI europe'!J368/'TEI europe'!J$382</f>
        <v>4.8036093045715697E-3</v>
      </c>
      <c r="L63" s="8">
        <f>'TEI europe'!K368/'TEI europe'!K$382</f>
        <v>4.9133386951925734E-3</v>
      </c>
      <c r="M63" s="8">
        <f>'TEI europe'!L368/'TEI europe'!L$382</f>
        <v>1.8055626412675318E-3</v>
      </c>
      <c r="N63" s="8">
        <f>'TEI europe'!M368/'TEI europe'!M$382</f>
        <v>9.8774557970060742E-3</v>
      </c>
      <c r="O63" s="8">
        <f>'TEI europe'!N368/'TEI europe'!N$382</f>
        <v>1.1641629627193825E-2</v>
      </c>
      <c r="P63" s="35">
        <v>3.4326165243625646E-2</v>
      </c>
      <c r="Q63" s="35">
        <v>3.3186504790378046E-2</v>
      </c>
      <c r="S63"/>
      <c r="T63"/>
      <c r="U63"/>
      <c r="V63"/>
      <c r="W63"/>
    </row>
    <row r="64" spans="1:23">
      <c r="A64" s="2">
        <v>79</v>
      </c>
      <c r="B64" s="7" t="s">
        <v>86</v>
      </c>
      <c r="C64" s="8">
        <f>'TEI europe'!B369/'TEI europe'!B$382</f>
        <v>5.6026458947064026E-4</v>
      </c>
      <c r="D64" s="8">
        <f>'TEI europe'!C369/'TEI europe'!C$382</f>
        <v>0</v>
      </c>
      <c r="E64" s="8">
        <f>'TEI europe'!D369/'TEI europe'!D$382</f>
        <v>1.3403752457601737E-3</v>
      </c>
      <c r="F64" s="8">
        <f>'TEI europe'!E369/'TEI europe'!E$382</f>
        <v>1.7425572698148868E-4</v>
      </c>
      <c r="G64" s="8">
        <f>'TEI europe'!F369/'TEI europe'!F$382</f>
        <v>7.8448080842782181E-4</v>
      </c>
      <c r="H64" s="8">
        <f>'TEI europe'!G369/'TEI europe'!G$382</f>
        <v>9.6760886139651023E-4</v>
      </c>
      <c r="I64" s="8">
        <f>'TEI europe'!H369/'TEI europe'!H$382</f>
        <v>2.5625569659325524E-4</v>
      </c>
      <c r="J64" s="8">
        <f>'TEI europe'!I369/'TEI europe'!I$382</f>
        <v>8.1947062197820211E-5</v>
      </c>
      <c r="K64" s="8">
        <f>'TEI europe'!J369/'TEI europe'!J$382</f>
        <v>1.7967913237438952E-4</v>
      </c>
      <c r="L64" s="8">
        <f>'TEI europe'!K369/'TEI europe'!K$382</f>
        <v>6.3200622220319408E-5</v>
      </c>
      <c r="M64" s="8">
        <f>'TEI europe'!L369/'TEI europe'!L$382</f>
        <v>3.5490174766929369E-4</v>
      </c>
      <c r="N64" s="8">
        <f>'TEI europe'!M369/'TEI europe'!M$382</f>
        <v>0</v>
      </c>
      <c r="O64" s="8">
        <f>'TEI europe'!N369/'TEI europe'!N$382</f>
        <v>4.8460575046787045E-4</v>
      </c>
      <c r="P64" s="35">
        <v>0</v>
      </c>
      <c r="Q64" s="35">
        <v>0</v>
      </c>
      <c r="S64"/>
      <c r="T64"/>
      <c r="U64"/>
      <c r="V64"/>
      <c r="W64"/>
    </row>
    <row r="65" spans="1:25">
      <c r="A65" s="2" t="s">
        <v>87</v>
      </c>
      <c r="B65" s="7" t="s">
        <v>88</v>
      </c>
      <c r="C65" s="8">
        <f>'TEI europe'!B370/'TEI europe'!B$382</f>
        <v>3.1537474471815072E-3</v>
      </c>
      <c r="D65" s="8">
        <f>'TEI europe'!C370/'TEI europe'!C$382</f>
        <v>3.1359255566633438E-3</v>
      </c>
      <c r="E65" s="8">
        <f>'TEI europe'!D370/'TEI europe'!D$382</f>
        <v>1.4996189419931851E-2</v>
      </c>
      <c r="F65" s="8">
        <f>'TEI europe'!E370/'TEI europe'!E$382</f>
        <v>2.2318137340321436E-2</v>
      </c>
      <c r="G65" s="8">
        <f>'TEI europe'!F370/'TEI europe'!F$382</f>
        <v>1.7155009478324473E-2</v>
      </c>
      <c r="H65" s="8">
        <f>'TEI europe'!G370/'TEI europe'!G$382</f>
        <v>2.3319805527897593E-2</v>
      </c>
      <c r="I65" s="8">
        <f>'TEI europe'!H370/'TEI europe'!H$382</f>
        <v>1.9789928568724576E-2</v>
      </c>
      <c r="J65" s="8">
        <f>'TEI europe'!I370/'TEI europe'!I$382</f>
        <v>5.9001884782430552E-3</v>
      </c>
      <c r="K65" s="8">
        <f>'TEI europe'!J370/'TEI europe'!J$382</f>
        <v>7.1352267957736082E-3</v>
      </c>
      <c r="L65" s="8">
        <f>'TEI europe'!K370/'TEI europe'!K$382</f>
        <v>1.119109727493188E-2</v>
      </c>
      <c r="M65" s="8">
        <f>'TEI europe'!L370/'TEI europe'!L$382</f>
        <v>1.2315090644124491E-2</v>
      </c>
      <c r="N65" s="8">
        <f>'TEI europe'!M370/'TEI europe'!M$382</f>
        <v>3.6995837066871955E-4</v>
      </c>
      <c r="O65" s="8">
        <f>'TEI europe'!N370/'TEI europe'!N$382</f>
        <v>1.6544906821291627E-2</v>
      </c>
      <c r="P65" s="35">
        <v>2.566236079467181E-2</v>
      </c>
      <c r="Q65" s="35">
        <v>2.4858617226768361E-2</v>
      </c>
      <c r="S65"/>
      <c r="T65"/>
      <c r="U65"/>
      <c r="V65"/>
      <c r="W65"/>
    </row>
    <row r="66" spans="1:25">
      <c r="A66" s="2">
        <v>84</v>
      </c>
      <c r="B66" s="7" t="s">
        <v>89</v>
      </c>
      <c r="C66" s="8">
        <f>'TEI europe'!B371/'TEI europe'!B$382</f>
        <v>9.0365256366232299E-5</v>
      </c>
      <c r="D66" s="8">
        <f>'TEI europe'!C371/'TEI europe'!C$382</f>
        <v>0</v>
      </c>
      <c r="E66" s="8">
        <f>'TEI europe'!D371/'TEI europe'!D$382</f>
        <v>2.0758023717524815E-5</v>
      </c>
      <c r="F66" s="8">
        <f>'TEI europe'!E371/'TEI europe'!E$382</f>
        <v>0</v>
      </c>
      <c r="G66" s="8">
        <f>'TEI europe'!F371/'TEI europe'!F$382</f>
        <v>6.7866711798872023E-4</v>
      </c>
      <c r="H66" s="8">
        <f>'TEI europe'!G371/'TEI europe'!G$382</f>
        <v>3.7689229087877461E-4</v>
      </c>
      <c r="I66" s="8">
        <f>'TEI europe'!H371/'TEI europe'!H$382</f>
        <v>1.27836648641408E-3</v>
      </c>
      <c r="J66" s="8">
        <f>'TEI europe'!I371/'TEI europe'!I$382</f>
        <v>4.0973531098910105E-4</v>
      </c>
      <c r="K66" s="8">
        <f>'TEI europe'!J371/'TEI europe'!J$382</f>
        <v>2.2459891546798691E-4</v>
      </c>
      <c r="L66" s="8">
        <f>'TEI europe'!K371/'TEI europe'!K$382</f>
        <v>8.7206665015295557E-4</v>
      </c>
      <c r="M66" s="8">
        <f>'TEI europe'!L371/'TEI europe'!L$382</f>
        <v>5.4787957296447201E-4</v>
      </c>
      <c r="N66" s="8">
        <f>'TEI europe'!M371/'TEI europe'!M$382</f>
        <v>0</v>
      </c>
      <c r="O66" s="8">
        <f>'TEI europe'!N371/'TEI europe'!N$382</f>
        <v>3.0116999584782093E-4</v>
      </c>
      <c r="P66" s="35"/>
      <c r="Q66" s="35"/>
      <c r="S66"/>
      <c r="T66"/>
      <c r="U66"/>
      <c r="V66"/>
      <c r="W66"/>
    </row>
    <row r="67" spans="1:25">
      <c r="A67" s="2">
        <v>85</v>
      </c>
      <c r="B67" s="7" t="s">
        <v>90</v>
      </c>
      <c r="C67" s="8">
        <f>'TEI europe'!B372/'TEI europe'!B$382</f>
        <v>0</v>
      </c>
      <c r="D67" s="8">
        <f>'TEI europe'!C372/'TEI europe'!C$382</f>
        <v>0</v>
      </c>
      <c r="E67" s="8">
        <f>'TEI europe'!D372/'TEI europe'!D$382</f>
        <v>0</v>
      </c>
      <c r="F67" s="8">
        <f>'TEI europe'!E372/'TEI europe'!E$382</f>
        <v>0</v>
      </c>
      <c r="G67" s="8">
        <f>'TEI europe'!F372/'TEI europe'!F$382</f>
        <v>0</v>
      </c>
      <c r="H67" s="8">
        <f>'TEI europe'!G372/'TEI europe'!G$382</f>
        <v>7.5594442296602353E-6</v>
      </c>
      <c r="I67" s="8">
        <f>'TEI europe'!H372/'TEI europe'!H$382</f>
        <v>0</v>
      </c>
      <c r="J67" s="8">
        <f>'TEI europe'!I372/'TEI europe'!I$382</f>
        <v>0</v>
      </c>
      <c r="K67" s="8">
        <f>'TEI europe'!J372/'TEI europe'!J$382</f>
        <v>0</v>
      </c>
      <c r="L67" s="8">
        <f>'TEI europe'!K372/'TEI europe'!K$382</f>
        <v>0</v>
      </c>
      <c r="M67" s="8">
        <f>'TEI europe'!L372/'TEI europe'!L$382</f>
        <v>0</v>
      </c>
      <c r="N67" s="8">
        <f>'TEI europe'!M372/'TEI europe'!M$382</f>
        <v>0</v>
      </c>
      <c r="O67" s="8">
        <f>'TEI europe'!N372/'TEI europe'!N$382</f>
        <v>2.2835679927802715E-6</v>
      </c>
      <c r="P67" s="35">
        <v>4.4587342339637449E-3</v>
      </c>
      <c r="Q67" s="35">
        <v>5.2281354146661956E-3</v>
      </c>
      <c r="S67"/>
      <c r="T67"/>
      <c r="U67"/>
      <c r="V67"/>
      <c r="W67"/>
    </row>
    <row r="68" spans="1:25">
      <c r="A68" s="2">
        <v>86</v>
      </c>
      <c r="B68" s="7" t="s">
        <v>91</v>
      </c>
      <c r="C68" s="8">
        <f>'TEI europe'!B373/'TEI europe'!B$382</f>
        <v>1.6265746145921817E-4</v>
      </c>
      <c r="D68" s="8">
        <f>'TEI europe'!C373/'TEI europe'!C$382</f>
        <v>0</v>
      </c>
      <c r="E68" s="8">
        <f>'TEI europe'!D373/'TEI europe'!D$382</f>
        <v>5.9308639192928035E-6</v>
      </c>
      <c r="F68" s="8">
        <f>'TEI europe'!E373/'TEI europe'!E$382</f>
        <v>3.7532002734474485E-4</v>
      </c>
      <c r="G68" s="8">
        <f>'TEI europe'!F373/'TEI europe'!F$382</f>
        <v>6.0344677571370901E-5</v>
      </c>
      <c r="H68" s="8">
        <f>'TEI europe'!G373/'TEI europe'!G$382</f>
        <v>7.2052302714704424E-3</v>
      </c>
      <c r="I68" s="8">
        <f>'TEI europe'!H373/'TEI europe'!H$382</f>
        <v>0</v>
      </c>
      <c r="J68" s="8">
        <f>'TEI europe'!I373/'TEI europe'!I$382</f>
        <v>6.5557649758256169E-4</v>
      </c>
      <c r="K68" s="8">
        <f>'TEI europe'!J373/'TEI europe'!J$382</f>
        <v>4.0006681817735169E-4</v>
      </c>
      <c r="L68" s="8">
        <f>'TEI europe'!K373/'TEI europe'!K$382</f>
        <v>8.9398299495516316E-4</v>
      </c>
      <c r="M68" s="8">
        <f>'TEI europe'!L373/'TEI europe'!L$382</f>
        <v>3.3050225251702973E-4</v>
      </c>
      <c r="N68" s="8">
        <f>'TEI europe'!M373/'TEI europe'!M$382</f>
        <v>0</v>
      </c>
      <c r="O68" s="8">
        <f>'TEI europe'!N373/'TEI europe'!N$382</f>
        <v>2.3876334484512584E-3</v>
      </c>
      <c r="P68" s="35">
        <v>2.2641425784091611E-3</v>
      </c>
      <c r="Q68" s="35">
        <v>2.2641425784091611E-3</v>
      </c>
      <c r="S68" s="39" t="s">
        <v>126</v>
      </c>
      <c r="T68"/>
      <c r="U68"/>
      <c r="V68"/>
      <c r="W68"/>
    </row>
    <row r="69" spans="1:25">
      <c r="A69" s="2" t="s">
        <v>92</v>
      </c>
      <c r="B69" s="7" t="s">
        <v>93</v>
      </c>
      <c r="C69" s="8">
        <f>'TEI europe'!B374/'TEI europe'!B$382</f>
        <v>5.421915381973938E-4</v>
      </c>
      <c r="D69" s="8">
        <f>'TEI europe'!C374/'TEI europe'!C$382</f>
        <v>0</v>
      </c>
      <c r="E69" s="8">
        <f>'TEI europe'!D374/'TEI europe'!D$382</f>
        <v>4.1516047435049629E-5</v>
      </c>
      <c r="F69" s="8">
        <f>'TEI europe'!E374/'TEI europe'!E$382</f>
        <v>0</v>
      </c>
      <c r="G69" s="8">
        <f>'TEI europe'!F374/'TEI europe'!F$382</f>
        <v>7.6006226448033676E-4</v>
      </c>
      <c r="H69" s="8">
        <f>'TEI europe'!G374/'TEI europe'!G$382</f>
        <v>4.575623600152917E-3</v>
      </c>
      <c r="I69" s="8">
        <f>'TEI europe'!H374/'TEI europe'!H$382</f>
        <v>0</v>
      </c>
      <c r="J69" s="8">
        <f>'TEI europe'!I374/'TEI europe'!I$382</f>
        <v>2.4584118659346063E-4</v>
      </c>
      <c r="K69" s="8">
        <f>'TEI europe'!J374/'TEI europe'!J$382</f>
        <v>7.4398390748770663E-5</v>
      </c>
      <c r="L69" s="8">
        <f>'TEI europe'!K374/'TEI europe'!K$382</f>
        <v>3.3842913834106517E-4</v>
      </c>
      <c r="M69" s="8">
        <f>'TEI europe'!L374/'TEI europe'!L$382</f>
        <v>5.9446042734606695E-4</v>
      </c>
      <c r="N69" s="8">
        <f>'TEI europe'!M374/'TEI europe'!M$382</f>
        <v>0</v>
      </c>
      <c r="O69" s="8">
        <f>'TEI europe'!N374/'TEI europe'!N$382</f>
        <v>1.5342314671493737E-3</v>
      </c>
      <c r="P69" s="35"/>
      <c r="Q69" s="35"/>
      <c r="S69"/>
      <c r="T69"/>
      <c r="U69"/>
      <c r="V69"/>
      <c r="W69"/>
    </row>
    <row r="70" spans="1:25">
      <c r="A70" s="2" t="s">
        <v>94</v>
      </c>
      <c r="B70" s="7" t="s">
        <v>95</v>
      </c>
      <c r="C70" s="8">
        <f>'TEI europe'!B375/'TEI europe'!B$382</f>
        <v>6.6870289711011912E-4</v>
      </c>
      <c r="D70" s="8">
        <f>'TEI europe'!C375/'TEI europe'!C$382</f>
        <v>7.0189431704885342E-4</v>
      </c>
      <c r="E70" s="8">
        <f>'TEI europe'!D375/'TEI europe'!D$382</f>
        <v>1.3314789498812345E-3</v>
      </c>
      <c r="F70" s="8">
        <f>'TEI europe'!E375/'TEI europe'!E$382</f>
        <v>2.5468144712679115E-3</v>
      </c>
      <c r="G70" s="8">
        <f>'TEI europe'!F375/'TEI europe'!F$382</f>
        <v>1.3354417483003849E-3</v>
      </c>
      <c r="H70" s="8">
        <f>'TEI europe'!G375/'TEI europe'!G$382</f>
        <v>8.9849394272533073E-4</v>
      </c>
      <c r="I70" s="8">
        <f>'TEI europe'!H375/'TEI europe'!H$382</f>
        <v>1.5841261243946688E-3</v>
      </c>
      <c r="J70" s="8">
        <f>'TEI europe'!I375/'TEI europe'!I$382</f>
        <v>1.3931000573629436E-3</v>
      </c>
      <c r="K70" s="8">
        <f>'TEI europe'!J375/'TEI europe'!J$382</f>
        <v>3.9936494656651417E-4</v>
      </c>
      <c r="L70" s="8">
        <f>'TEI europe'!K375/'TEI europe'!K$382</f>
        <v>4.1233309174385803E-4</v>
      </c>
      <c r="M70" s="8">
        <f>'TEI europe'!L375/'TEI europe'!L$382</f>
        <v>3.8285026029825061E-3</v>
      </c>
      <c r="N70" s="8">
        <f>'TEI europe'!M375/'TEI europe'!M$382</f>
        <v>0</v>
      </c>
      <c r="O70" s="8">
        <f>'TEI europe'!N375/'TEI europe'!N$382</f>
        <v>1.2769385991628311E-3</v>
      </c>
      <c r="P70" s="35"/>
      <c r="Q70" s="35"/>
      <c r="S70"/>
      <c r="T70"/>
      <c r="U70"/>
      <c r="V70"/>
      <c r="W70"/>
    </row>
    <row r="71" spans="1:25">
      <c r="A71" s="2">
        <v>93</v>
      </c>
      <c r="B71" s="7" t="s">
        <v>96</v>
      </c>
      <c r="C71" s="8">
        <f>'TEI europe'!B376/'TEI europe'!B$382</f>
        <v>2.6205924346207372E-4</v>
      </c>
      <c r="D71" s="8">
        <f>'TEI europe'!C376/'TEI europe'!C$382</f>
        <v>7.324692588899966E-4</v>
      </c>
      <c r="E71" s="8">
        <f>'TEI europe'!D376/'TEI europe'!D$382</f>
        <v>0</v>
      </c>
      <c r="F71" s="8">
        <f>'TEI europe'!E376/'TEI europe'!E$382</f>
        <v>1.2331943755613045E-3</v>
      </c>
      <c r="G71" s="8">
        <f>'TEI europe'!F376/'TEI europe'!F$382</f>
        <v>7.0168229734152219E-4</v>
      </c>
      <c r="H71" s="8">
        <f>'TEI europe'!G376/'TEI europe'!G$382</f>
        <v>7.0086847214992766E-4</v>
      </c>
      <c r="I71" s="8">
        <f>'TEI europe'!H376/'TEI europe'!H$382</f>
        <v>2.7955166901082391E-4</v>
      </c>
      <c r="J71" s="8">
        <f>'TEI europe'!I376/'TEI europe'!I$382</f>
        <v>1.0653118085716627E-3</v>
      </c>
      <c r="K71" s="8">
        <f>'TEI europe'!J376/'TEI europe'!J$382</f>
        <v>4.2603606777833766E-4</v>
      </c>
      <c r="L71" s="8">
        <f>'TEI europe'!K376/'TEI europe'!K$382</f>
        <v>4.5168057590037952E-3</v>
      </c>
      <c r="M71" s="8">
        <f>'TEI europe'!L376/'TEI europe'!L$382</f>
        <v>0</v>
      </c>
      <c r="N71" s="8">
        <f>'TEI europe'!M376/'TEI europe'!M$382</f>
        <v>0</v>
      </c>
      <c r="O71" s="8">
        <f>'TEI europe'!N376/'TEI europe'!N$382</f>
        <v>9.7527926731655714E-4</v>
      </c>
      <c r="P71" s="35">
        <v>0</v>
      </c>
      <c r="Q71" s="35">
        <v>0</v>
      </c>
      <c r="S71"/>
      <c r="T71"/>
      <c r="U71"/>
      <c r="V71"/>
      <c r="W71"/>
    </row>
    <row r="72" spans="1:25">
      <c r="A72" s="2">
        <v>94</v>
      </c>
      <c r="B72" s="7" t="s">
        <v>97</v>
      </c>
      <c r="C72" s="8">
        <f>'TEI europe'!B377/'TEI europe'!B$382</f>
        <v>1.3554788454934845E-4</v>
      </c>
      <c r="D72" s="8">
        <f>'TEI europe'!C377/'TEI europe'!C$382</f>
        <v>2.4327018943170491E-4</v>
      </c>
      <c r="E72" s="8">
        <f>'TEI europe'!D377/'TEI europe'!D$382</f>
        <v>1.8682221345772332E-4</v>
      </c>
      <c r="F72" s="8">
        <f>'TEI europe'!E377/'TEI europe'!E$382</f>
        <v>4.9595860756269851E-4</v>
      </c>
      <c r="G72" s="8">
        <f>'TEI europe'!F377/'TEI europe'!F$382</f>
        <v>3.7946978640229518E-4</v>
      </c>
      <c r="H72" s="8">
        <f>'TEI europe'!G377/'TEI europe'!G$382</f>
        <v>4.0713006779741554E-4</v>
      </c>
      <c r="I72" s="8">
        <f>'TEI europe'!H377/'TEI europe'!H$382</f>
        <v>0</v>
      </c>
      <c r="J72" s="8">
        <f>'TEI europe'!I377/'TEI europe'!I$382</f>
        <v>3.2778824879128084E-4</v>
      </c>
      <c r="K72" s="8">
        <f>'TEI europe'!J377/'TEI europe'!J$382</f>
        <v>1.8529410526108917E-4</v>
      </c>
      <c r="L72" s="8">
        <f>'TEI europe'!K377/'TEI europe'!K$382</f>
        <v>1.3761425806037292E-4</v>
      </c>
      <c r="M72" s="8">
        <f>'TEI europe'!L377/'TEI europe'!L$382</f>
        <v>9.5379844686122679E-5</v>
      </c>
      <c r="N72" s="8">
        <f>'TEI europe'!M377/'TEI europe'!M$382</f>
        <v>0</v>
      </c>
      <c r="O72" s="8">
        <f>'TEI europe'!N377/'TEI europe'!N$382</f>
        <v>3.3258536694849811E-4</v>
      </c>
      <c r="P72" s="35">
        <v>2.8554774273594868E-4</v>
      </c>
      <c r="Q72" s="35">
        <v>2.4453335194092168E-4</v>
      </c>
      <c r="S72"/>
      <c r="T72"/>
      <c r="U72"/>
      <c r="V72"/>
      <c r="W72"/>
    </row>
    <row r="73" spans="1:25">
      <c r="A73" s="2">
        <v>95</v>
      </c>
      <c r="B73" s="7" t="s">
        <v>98</v>
      </c>
      <c r="C73" s="8">
        <f>'TEI europe'!B378/'TEI europe'!B$382</f>
        <v>0</v>
      </c>
      <c r="D73" s="8">
        <f>'TEI europe'!C378/'TEI europe'!C$382</f>
        <v>0</v>
      </c>
      <c r="E73" s="8">
        <f>'TEI europe'!D378/'TEI europe'!D$382</f>
        <v>0</v>
      </c>
      <c r="F73" s="8">
        <f>'TEI europe'!E378/'TEI europe'!E$382</f>
        <v>0</v>
      </c>
      <c r="G73" s="8">
        <f>'TEI europe'!F378/'TEI europe'!F$382</f>
        <v>0</v>
      </c>
      <c r="H73" s="8">
        <f>'TEI europe'!G378/'TEI europe'!G$382</f>
        <v>0</v>
      </c>
      <c r="I73" s="8">
        <f>'TEI europe'!H378/'TEI europe'!H$382</f>
        <v>0</v>
      </c>
      <c r="J73" s="8">
        <f>'TEI europe'!I378/'TEI europe'!I$382</f>
        <v>0</v>
      </c>
      <c r="K73" s="8">
        <f>'TEI europe'!J378/'TEI europe'!J$382</f>
        <v>0</v>
      </c>
      <c r="L73" s="8">
        <f>'TEI europe'!K378/'TEI europe'!K$382</f>
        <v>0</v>
      </c>
      <c r="M73" s="8">
        <f>'TEI europe'!L378/'TEI europe'!L$382</f>
        <v>0</v>
      </c>
      <c r="N73" s="8">
        <f>'TEI europe'!M378/'TEI europe'!M$382</f>
        <v>0</v>
      </c>
      <c r="O73" s="8">
        <f>'TEI europe'!N378/'TEI europe'!N$382</f>
        <v>0</v>
      </c>
      <c r="P73" s="35">
        <v>1.8944439425407494E-3</v>
      </c>
      <c r="Q73" s="35">
        <v>1.6123426693689586E-3</v>
      </c>
      <c r="S73"/>
      <c r="T73"/>
      <c r="U73"/>
      <c r="V73"/>
      <c r="W73"/>
    </row>
    <row r="74" spans="1:25">
      <c r="A74" s="2">
        <v>96</v>
      </c>
      <c r="B74" s="7" t="s">
        <v>99</v>
      </c>
      <c r="C74" s="8">
        <f>'TEI europe'!B379/'TEI europe'!B$382</f>
        <v>0</v>
      </c>
      <c r="D74" s="8">
        <f>'TEI europe'!C379/'TEI europe'!C$382</f>
        <v>0</v>
      </c>
      <c r="E74" s="8">
        <f>'TEI europe'!D379/'TEI europe'!D$382</f>
        <v>0</v>
      </c>
      <c r="F74" s="8">
        <f>'TEI europe'!E379/'TEI europe'!E$382</f>
        <v>0</v>
      </c>
      <c r="G74" s="8">
        <f>'TEI europe'!F379/'TEI europe'!F$382</f>
        <v>0</v>
      </c>
      <c r="H74" s="8">
        <f>'TEI europe'!G379/'TEI europe'!G$382</f>
        <v>0</v>
      </c>
      <c r="I74" s="8">
        <f>'TEI europe'!H379/'TEI europe'!H$382</f>
        <v>0</v>
      </c>
      <c r="J74" s="8">
        <f>'TEI europe'!I379/'TEI europe'!I$382</f>
        <v>0</v>
      </c>
      <c r="K74" s="8">
        <f>'TEI europe'!J379/'TEI europe'!J$382</f>
        <v>0</v>
      </c>
      <c r="L74" s="8">
        <f>'TEI europe'!K379/'TEI europe'!K$382</f>
        <v>0</v>
      </c>
      <c r="M74" s="8">
        <f>'TEI europe'!L379/'TEI europe'!L$382</f>
        <v>0</v>
      </c>
      <c r="N74" s="8">
        <f>'TEI europe'!M379/'TEI europe'!M$382</f>
        <v>0</v>
      </c>
      <c r="O74" s="8">
        <f>'TEI europe'!N379/'TEI europe'!N$382</f>
        <v>0</v>
      </c>
      <c r="P74" s="35">
        <v>8.4402321687386319E-5</v>
      </c>
      <c r="Q74" s="35">
        <v>7.5672855467484492E-5</v>
      </c>
      <c r="S74"/>
      <c r="T74"/>
      <c r="U74"/>
      <c r="V74"/>
      <c r="W74"/>
    </row>
    <row r="75" spans="1:25">
      <c r="A75" s="2" t="s">
        <v>100</v>
      </c>
      <c r="B75" s="7" t="s">
        <v>101</v>
      </c>
      <c r="C75" s="8">
        <f>'TEI europe'!B380/'TEI europe'!B$382</f>
        <v>1.2651135891272522E-4</v>
      </c>
      <c r="D75" s="8">
        <f>'TEI europe'!C380/'TEI europe'!C$382</f>
        <v>1.2416085078099037E-3</v>
      </c>
      <c r="E75" s="8">
        <f>'TEI europe'!D380/'TEI europe'!D$382</f>
        <v>9.9935057040083765E-4</v>
      </c>
      <c r="F75" s="8">
        <f>'TEI europe'!E380/'TEI europe'!E$382</f>
        <v>9.1819363832553649E-3</v>
      </c>
      <c r="G75" s="8">
        <f>'TEI europe'!F380/'TEI europe'!F$382</f>
        <v>0</v>
      </c>
      <c r="H75" s="8">
        <f>'TEI europe'!G380/'TEI europe'!G$382</f>
        <v>2.5831700853353261E-3</v>
      </c>
      <c r="I75" s="8">
        <f>'TEI europe'!H380/'TEI europe'!H$382</f>
        <v>2.1869094106992579E-3</v>
      </c>
      <c r="J75" s="8">
        <f>'TEI europe'!I380/'TEI europe'!I$382</f>
        <v>3.113988363517168E-3</v>
      </c>
      <c r="K75" s="8">
        <f>'TEI europe'!J380/'TEI europe'!J$382</f>
        <v>3.8813500079311488E-4</v>
      </c>
      <c r="L75" s="8">
        <f>'TEI europe'!K380/'TEI europe'!K$382</f>
        <v>4.9398421819301253E-3</v>
      </c>
      <c r="M75" s="8">
        <f>'TEI europe'!L380/'TEI europe'!L$382</f>
        <v>9.6045285463002596E-3</v>
      </c>
      <c r="N75" s="8">
        <f>'TEI europe'!M380/'TEI europe'!M$382</f>
        <v>2.2633807920931313E-3</v>
      </c>
      <c r="O75" s="8">
        <f>'TEI europe'!N380/'TEI europe'!N$382</f>
        <v>3.8896992293023262E-3</v>
      </c>
      <c r="P75" s="35"/>
      <c r="Q75" s="35"/>
      <c r="S75"/>
      <c r="T75"/>
      <c r="U75"/>
      <c r="V75"/>
      <c r="W75"/>
    </row>
    <row r="76" spans="1:25">
      <c r="A76" s="2">
        <v>99</v>
      </c>
      <c r="B76" s="7" t="s">
        <v>102</v>
      </c>
      <c r="C76" s="8">
        <f>'TEI europe'!B381/'TEI europe'!B$382</f>
        <v>2.4398619218882724E-4</v>
      </c>
      <c r="D76" s="8">
        <f>'TEI europe'!C381/'TEI europe'!C$382</f>
        <v>3.7221668328348288E-4</v>
      </c>
      <c r="E76" s="8">
        <f>'TEI europe'!D381/'TEI europe'!D$382</f>
        <v>3.46955539278629E-4</v>
      </c>
      <c r="F76" s="8">
        <f>'TEI europe'!E381/'TEI europe'!E$382</f>
        <v>1.3404286690883745E-5</v>
      </c>
      <c r="G76" s="8">
        <f>'TEI europe'!F381/'TEI europe'!F$382</f>
        <v>5.404357054124404E-3</v>
      </c>
      <c r="H76" s="8">
        <f>'TEI europe'!G381/'TEI europe'!G$382</f>
        <v>9.1037306937193985E-4</v>
      </c>
      <c r="I76" s="8">
        <f>'TEI europe'!H381/'TEI europe'!H$382</f>
        <v>7.5711910357098133E-4</v>
      </c>
      <c r="J76" s="8">
        <f>'TEI europe'!I381/'TEI europe'!I$382</f>
        <v>5.7362943538474148E-4</v>
      </c>
      <c r="K76" s="8">
        <f>'TEI europe'!J381/'TEI europe'!J$382</f>
        <v>8.4856277750248793E-4</v>
      </c>
      <c r="L76" s="8">
        <f>'TEI europe'!K381/'TEI europe'!K$382</f>
        <v>5.5555385661409788E-4</v>
      </c>
      <c r="M76" s="8">
        <f>'TEI europe'!L381/'TEI europe'!L$382</f>
        <v>9.4936217501536042E-4</v>
      </c>
      <c r="N76" s="8">
        <f>'TEI europe'!M381/'TEI europe'!M$382</f>
        <v>6.584249364922826E-4</v>
      </c>
      <c r="O76" s="8">
        <f>'TEI europe'!N381/'TEI europe'!N$382</f>
        <v>1.1080198124968849E-3</v>
      </c>
      <c r="P76" s="35"/>
      <c r="Q76" s="35"/>
      <c r="S76"/>
      <c r="T76"/>
      <c r="U76"/>
      <c r="V76"/>
      <c r="W76"/>
    </row>
    <row r="77" spans="1:25">
      <c r="B77" s="7" t="s">
        <v>103</v>
      </c>
      <c r="C77" s="8">
        <f>SUM(C12:C76)</f>
        <v>1.0000000000000002</v>
      </c>
      <c r="D77" s="8">
        <f t="shared" ref="D77:Q77" si="0">SUM(D12:D76)</f>
        <v>1.000002658690595</v>
      </c>
      <c r="E77" s="8">
        <f t="shared" si="0"/>
        <v>0.99999703456804012</v>
      </c>
      <c r="F77" s="8">
        <f t="shared" si="0"/>
        <v>1.0000000000000002</v>
      </c>
      <c r="G77" s="8">
        <f t="shared" si="0"/>
        <v>1.0000036487479456</v>
      </c>
      <c r="H77" s="8">
        <f t="shared" si="0"/>
        <v>1.0000064795236256</v>
      </c>
      <c r="I77" s="8">
        <f t="shared" si="0"/>
        <v>0.99999708800344778</v>
      </c>
      <c r="J77" s="8">
        <f t="shared" si="0"/>
        <v>0.99999999999999978</v>
      </c>
      <c r="K77" s="8">
        <f t="shared" si="0"/>
        <v>1.0000056149728869</v>
      </c>
      <c r="L77" s="8">
        <f t="shared" si="0"/>
        <v>1.0000010193648743</v>
      </c>
      <c r="M77" s="8">
        <f t="shared" si="0"/>
        <v>0.99979371335916734</v>
      </c>
      <c r="N77" s="8">
        <f t="shared" si="0"/>
        <v>0.99999819708396342</v>
      </c>
      <c r="O77" s="8">
        <f t="shared" si="0"/>
        <v>0.9999995106640015</v>
      </c>
      <c r="P77" s="38">
        <f t="shared" si="0"/>
        <v>1.0003144957900845</v>
      </c>
      <c r="Q77" s="38">
        <f t="shared" si="0"/>
        <v>0.99962522910032048</v>
      </c>
      <c r="S77"/>
      <c r="T77"/>
      <c r="U77"/>
      <c r="V77"/>
      <c r="W77"/>
    </row>
    <row r="78" spans="1:25">
      <c r="B78" s="13" t="s">
        <v>125</v>
      </c>
      <c r="C78" s="11">
        <f>C79-SUM(C42:C44)</f>
        <v>0.14926533046574242</v>
      </c>
      <c r="D78" s="11">
        <f t="shared" ref="D78:Q78" si="1">D79-SUM(D42:D44)</f>
        <v>9.566899302093701E-2</v>
      </c>
      <c r="E78" s="11">
        <f t="shared" si="1"/>
        <v>0.14081353660380941</v>
      </c>
      <c r="F78" s="11">
        <f t="shared" si="1"/>
        <v>0.2260498907550634</v>
      </c>
      <c r="G78" s="11">
        <f t="shared" si="1"/>
        <v>0.23769993033698178</v>
      </c>
      <c r="H78" s="11">
        <f t="shared" si="1"/>
        <v>0.25889044637438258</v>
      </c>
      <c r="I78" s="11">
        <f t="shared" si="1"/>
        <v>0.12545172346515959</v>
      </c>
      <c r="J78" s="11">
        <f t="shared" si="1"/>
        <v>0.20183561419323134</v>
      </c>
      <c r="K78" s="11">
        <f t="shared" si="1"/>
        <v>0.17643157243104468</v>
      </c>
      <c r="L78" s="11">
        <f t="shared" si="1"/>
        <v>0.1991319088728577</v>
      </c>
      <c r="M78" s="11">
        <f t="shared" si="1"/>
        <v>0.15795124093614216</v>
      </c>
      <c r="N78" s="11">
        <f t="shared" si="1"/>
        <v>0.15832595640188452</v>
      </c>
      <c r="O78" s="11">
        <f t="shared" si="1"/>
        <v>0.2171666310430059</v>
      </c>
      <c r="P78" s="37">
        <f t="shared" si="1"/>
        <v>0.22857171243399108</v>
      </c>
      <c r="Q78" s="37">
        <f t="shared" si="1"/>
        <v>0.22060289397184349</v>
      </c>
      <c r="S78"/>
      <c r="T78"/>
      <c r="U78"/>
      <c r="V78"/>
      <c r="W78"/>
      <c r="X78"/>
      <c r="Y78"/>
    </row>
    <row r="79" spans="1:25">
      <c r="B79" s="13" t="s">
        <v>104</v>
      </c>
      <c r="C79" s="12">
        <f t="shared" ref="C79:Q79" si="2">1-C80</f>
        <v>0.21467170302362137</v>
      </c>
      <c r="D79" s="12">
        <f t="shared" si="2"/>
        <v>0.12146892655367214</v>
      </c>
      <c r="E79" s="12">
        <f t="shared" si="2"/>
        <v>0.17233607833485065</v>
      </c>
      <c r="F79" s="12">
        <f t="shared" si="2"/>
        <v>0.25001675535836354</v>
      </c>
      <c r="G79" s="12">
        <f t="shared" si="2"/>
        <v>0.24202678405530853</v>
      </c>
      <c r="H79" s="12">
        <f t="shared" si="2"/>
        <v>0.27873182763603221</v>
      </c>
      <c r="I79" s="12">
        <f t="shared" si="2"/>
        <v>0.14640062666165821</v>
      </c>
      <c r="J79" s="12">
        <f t="shared" si="2"/>
        <v>0.20617880848971581</v>
      </c>
      <c r="K79" s="12">
        <f t="shared" si="2"/>
        <v>0.22026556014267651</v>
      </c>
      <c r="L79" s="12">
        <f t="shared" si="2"/>
        <v>0.2289192795536813</v>
      </c>
      <c r="M79" s="12">
        <f t="shared" si="2"/>
        <v>0.19587692894645203</v>
      </c>
      <c r="N79" s="12">
        <f t="shared" si="2"/>
        <v>0.20289764665369781</v>
      </c>
      <c r="O79" s="12">
        <f t="shared" si="2"/>
        <v>0.24177899211399145</v>
      </c>
      <c r="P79" s="36">
        <f t="shared" si="2"/>
        <v>0.23284923373771294</v>
      </c>
      <c r="Q79" s="36">
        <f t="shared" si="2"/>
        <v>0.22488041527556535</v>
      </c>
      <c r="S79"/>
      <c r="T79"/>
      <c r="U79"/>
      <c r="V79"/>
      <c r="W79"/>
    </row>
    <row r="80" spans="1:25">
      <c r="B80" s="6" t="s">
        <v>124</v>
      </c>
      <c r="C80" s="12">
        <f t="shared" ref="C80:Q80" si="3">SUM(C12:C37)</f>
        <v>0.78532829697637863</v>
      </c>
      <c r="D80" s="12">
        <f t="shared" si="3"/>
        <v>0.87853107344632786</v>
      </c>
      <c r="E80" s="12">
        <f t="shared" si="3"/>
        <v>0.82766392166514935</v>
      </c>
      <c r="F80" s="12">
        <f t="shared" si="3"/>
        <v>0.74998324464163646</v>
      </c>
      <c r="G80" s="12">
        <f t="shared" si="3"/>
        <v>0.75797321594469147</v>
      </c>
      <c r="H80" s="12">
        <f t="shared" si="3"/>
        <v>0.72126817236396779</v>
      </c>
      <c r="I80" s="12">
        <f t="shared" si="3"/>
        <v>0.85359937333834179</v>
      </c>
      <c r="J80" s="12">
        <f t="shared" si="3"/>
        <v>0.79382119151028419</v>
      </c>
      <c r="K80" s="12">
        <f t="shared" si="3"/>
        <v>0.77973443985732349</v>
      </c>
      <c r="L80" s="12">
        <f t="shared" si="3"/>
        <v>0.7710807204463187</v>
      </c>
      <c r="M80" s="12">
        <f t="shared" si="3"/>
        <v>0.80412307105354797</v>
      </c>
      <c r="N80" s="12">
        <f t="shared" si="3"/>
        <v>0.79710235334630219</v>
      </c>
      <c r="O80" s="12">
        <f t="shared" si="3"/>
        <v>0.75822100788600855</v>
      </c>
      <c r="P80" s="36">
        <f t="shared" si="3"/>
        <v>0.76715076626228706</v>
      </c>
      <c r="Q80" s="36">
        <f t="shared" si="3"/>
        <v>0.77511958472443465</v>
      </c>
      <c r="S80"/>
      <c r="T80"/>
      <c r="U80"/>
      <c r="V80"/>
      <c r="W80"/>
    </row>
    <row r="81" spans="2:7" customFormat="1" ht="14.4"/>
    <row r="82" spans="2:7">
      <c r="B82" s="40"/>
      <c r="C82" s="41" t="s">
        <v>127</v>
      </c>
      <c r="D82" s="42">
        <v>13</v>
      </c>
      <c r="E82" s="42" t="s">
        <v>110</v>
      </c>
      <c r="F82" s="43" t="s">
        <v>110</v>
      </c>
      <c r="G82" s="14"/>
    </row>
    <row r="83" spans="2:7">
      <c r="B83" s="44"/>
      <c r="C83" s="45" t="s">
        <v>128</v>
      </c>
      <c r="D83" s="46" t="s">
        <v>129</v>
      </c>
      <c r="E83" s="46" t="s">
        <v>122</v>
      </c>
      <c r="F83" s="47" t="s">
        <v>123</v>
      </c>
      <c r="G83" s="14"/>
    </row>
    <row r="84" spans="2:7">
      <c r="B84" s="48" t="s">
        <v>130</v>
      </c>
      <c r="C84" s="49">
        <f>G17</f>
        <v>0.1951285846843524</v>
      </c>
      <c r="D84" s="50">
        <f>O17</f>
        <v>0.17419940715965115</v>
      </c>
      <c r="E84" s="50">
        <f t="shared" ref="E84:F87" si="4">P17</f>
        <v>0.15125325805101666</v>
      </c>
      <c r="F84" s="51">
        <f t="shared" si="4"/>
        <v>0.17381757374075565</v>
      </c>
      <c r="G84" s="14"/>
    </row>
    <row r="85" spans="2:7">
      <c r="B85" s="52" t="s">
        <v>131</v>
      </c>
      <c r="C85" s="53">
        <f t="shared" ref="C85:C87" si="5">G18</f>
        <v>7.4887183520233422E-2</v>
      </c>
      <c r="D85" s="54">
        <f>O18</f>
        <v>9.098821209153167E-2</v>
      </c>
      <c r="E85" s="54">
        <f t="shared" si="4"/>
        <v>0.10952044708604808</v>
      </c>
      <c r="F85" s="55">
        <f t="shared" si="4"/>
        <v>9.7961570876414591E-2</v>
      </c>
      <c r="G85" s="14"/>
    </row>
    <row r="86" spans="2:7">
      <c r="B86" s="52" t="s">
        <v>33</v>
      </c>
      <c r="C86" s="53">
        <f t="shared" si="5"/>
        <v>0.13718787066367355</v>
      </c>
      <c r="D86" s="54">
        <f>O19</f>
        <v>0.15715299618474513</v>
      </c>
      <c r="E86" s="54">
        <f t="shared" si="4"/>
        <v>0.12980167772091089</v>
      </c>
      <c r="F86" s="55">
        <f t="shared" si="4"/>
        <v>0.12353801362459448</v>
      </c>
      <c r="G86" s="14"/>
    </row>
    <row r="87" spans="2:7">
      <c r="B87" s="52" t="s">
        <v>34</v>
      </c>
      <c r="C87" s="53">
        <f t="shared" si="5"/>
        <v>1.1187061202975355E-2</v>
      </c>
      <c r="D87" s="54">
        <f>O20</f>
        <v>1.9657736219450106E-2</v>
      </c>
      <c r="E87" s="54">
        <f t="shared" si="4"/>
        <v>5.7715444829538914E-2</v>
      </c>
      <c r="F87" s="55">
        <f t="shared" si="4"/>
        <v>5.4608350589420242E-2</v>
      </c>
      <c r="G87" s="14"/>
    </row>
    <row r="88" spans="2:7">
      <c r="B88" s="56" t="s">
        <v>36</v>
      </c>
      <c r="C88" s="53">
        <f t="shared" ref="C88" si="6">G22</f>
        <v>7.8571857600033226E-2</v>
      </c>
      <c r="D88" s="54">
        <f>O22</f>
        <v>8.2999704049588147E-2</v>
      </c>
      <c r="E88" s="54">
        <f t="shared" ref="E88:F88" si="7">P22</f>
        <v>9.6416518303592672E-2</v>
      </c>
      <c r="F88" s="55">
        <f t="shared" si="7"/>
        <v>9.5914895207971515E-2</v>
      </c>
      <c r="G88" s="14"/>
    </row>
    <row r="89" spans="2:7">
      <c r="B89" s="56" t="s">
        <v>38</v>
      </c>
      <c r="C89" s="53">
        <f>G24</f>
        <v>2.5484539693606211E-2</v>
      </c>
      <c r="D89" s="54">
        <f>O24</f>
        <v>2.6434517839624631E-2</v>
      </c>
      <c r="E89" s="54">
        <f t="shared" ref="E89:F89" si="8">P24</f>
        <v>2.4908762396413969E-2</v>
      </c>
      <c r="F89" s="55">
        <f t="shared" si="8"/>
        <v>2.5379710165104361E-2</v>
      </c>
      <c r="G89" s="14"/>
    </row>
    <row r="90" spans="2:7">
      <c r="B90" s="56" t="s">
        <v>44</v>
      </c>
      <c r="C90" s="53">
        <f>G30</f>
        <v>1.6435925460008879E-2</v>
      </c>
      <c r="D90" s="54">
        <f>O30</f>
        <v>1.0459067630932612E-2</v>
      </c>
      <c r="E90" s="54">
        <f t="shared" ref="E90:F90" si="9">P30</f>
        <v>1.103278896224227E-2</v>
      </c>
      <c r="F90" s="55">
        <f t="shared" si="9"/>
        <v>1.4539545550820638E-2</v>
      </c>
      <c r="G90" s="14"/>
    </row>
    <row r="91" spans="2:7">
      <c r="B91" s="56" t="s">
        <v>49</v>
      </c>
      <c r="C91" s="53">
        <f>G34</f>
        <v>1.4179595864677479E-3</v>
      </c>
      <c r="D91" s="54">
        <f>O34</f>
        <v>1.4625894147358775E-2</v>
      </c>
      <c r="E91" s="54">
        <f t="shared" ref="E91:F91" si="10">P34</f>
        <v>2.1956588034457485E-2</v>
      </c>
      <c r="F91" s="55">
        <f t="shared" si="10"/>
        <v>2.1199795368922289E-2</v>
      </c>
      <c r="G91" s="14"/>
    </row>
    <row r="92" spans="2:7">
      <c r="B92" s="57" t="s">
        <v>132</v>
      </c>
      <c r="C92" s="58">
        <f>SUM(C84:C91)</f>
        <v>0.54030098241135072</v>
      </c>
      <c r="D92" s="59">
        <f t="shared" ref="D92:F92" si="11">SUM(D84:D91)</f>
        <v>0.57651753532288219</v>
      </c>
      <c r="E92" s="59">
        <f t="shared" si="11"/>
        <v>0.60260548538422087</v>
      </c>
      <c r="F92" s="60">
        <f t="shared" si="11"/>
        <v>0.60695945512400362</v>
      </c>
      <c r="G92" s="14"/>
    </row>
    <row r="93" spans="2:7">
      <c r="B93" s="61" t="s">
        <v>133</v>
      </c>
      <c r="C93" s="62">
        <f>G80</f>
        <v>0.75797321594469147</v>
      </c>
      <c r="D93" s="63">
        <f>N80</f>
        <v>0.79710235334630219</v>
      </c>
      <c r="E93" s="63">
        <f t="shared" ref="E93:F93" si="12">O80</f>
        <v>0.75822100788600855</v>
      </c>
      <c r="F93" s="64">
        <f t="shared" si="12"/>
        <v>0.76715076626228706</v>
      </c>
      <c r="G93" s="14"/>
    </row>
    <row r="94" spans="2:7">
      <c r="B94" s="65" t="s">
        <v>134</v>
      </c>
      <c r="C94" s="66">
        <f>G79</f>
        <v>0.24202678405530853</v>
      </c>
      <c r="D94" s="67">
        <f>O79</f>
        <v>0.24177899211399145</v>
      </c>
      <c r="E94" s="67">
        <f t="shared" ref="E94:F94" si="13">P79</f>
        <v>0.23284923373771294</v>
      </c>
      <c r="F94" s="68">
        <f t="shared" si="13"/>
        <v>0.22488041527556535</v>
      </c>
      <c r="G94" s="14"/>
    </row>
    <row r="95" spans="2:7">
      <c r="B95" s="69" t="s">
        <v>135</v>
      </c>
      <c r="C95" s="70">
        <f>SUM(G42:G44)</f>
        <v>4.326853718326763E-3</v>
      </c>
      <c r="D95" s="54">
        <f>SUM(O42:O44)</f>
        <v>2.461236107098556E-2</v>
      </c>
      <c r="E95" s="54">
        <f t="shared" ref="E95:F95" si="14">SUM(P42:P44)</f>
        <v>4.2775213037218526E-3</v>
      </c>
      <c r="F95" s="55">
        <f t="shared" si="14"/>
        <v>4.2775213037218526E-3</v>
      </c>
      <c r="G95" s="14"/>
    </row>
    <row r="96" spans="2:7">
      <c r="B96" s="71" t="s">
        <v>136</v>
      </c>
      <c r="C96" s="62">
        <f>C94-C95</f>
        <v>0.23769993033698178</v>
      </c>
      <c r="D96" s="63">
        <f>D94-D95</f>
        <v>0.2171666310430059</v>
      </c>
      <c r="E96" s="63">
        <f t="shared" ref="E96:F96" si="15">E94-E95</f>
        <v>0.22857171243399108</v>
      </c>
      <c r="F96" s="64">
        <f t="shared" si="15"/>
        <v>0.22060289397184349</v>
      </c>
      <c r="G96" s="14"/>
    </row>
    <row r="97" spans="7:7">
      <c r="G97" s="14"/>
    </row>
    <row r="98" spans="7:7">
      <c r="G98" s="14"/>
    </row>
    <row r="99" spans="7:7">
      <c r="G99" s="14"/>
    </row>
    <row r="100" spans="7:7">
      <c r="G100" s="14"/>
    </row>
    <row r="101" spans="7:7">
      <c r="G101" s="14"/>
    </row>
    <row r="102" spans="7:7">
      <c r="G102" s="14"/>
    </row>
    <row r="103" spans="7:7">
      <c r="G103" s="14"/>
    </row>
    <row r="104" spans="7:7">
      <c r="G104" s="14"/>
    </row>
    <row r="105" spans="7:7">
      <c r="G105" s="14"/>
    </row>
    <row r="106" spans="7:7">
      <c r="G106" s="14"/>
    </row>
    <row r="107" spans="7:7">
      <c r="G107" s="14"/>
    </row>
    <row r="108" spans="7:7">
      <c r="G108" s="14"/>
    </row>
    <row r="109" spans="7:7">
      <c r="G109" s="14"/>
    </row>
    <row r="110" spans="7:7">
      <c r="G110" s="14"/>
    </row>
    <row r="111" spans="7:7">
      <c r="G111" s="14"/>
    </row>
    <row r="112" spans="7:7">
      <c r="G112" s="14"/>
    </row>
    <row r="113" spans="7:7">
      <c r="G113" s="14"/>
    </row>
    <row r="114" spans="7:7">
      <c r="G114" s="14"/>
    </row>
    <row r="115" spans="7:7">
      <c r="G115" s="14"/>
    </row>
    <row r="116" spans="7:7">
      <c r="G116" s="14"/>
    </row>
    <row r="117" spans="7:7">
      <c r="G117" s="14"/>
    </row>
    <row r="118" spans="7:7">
      <c r="G118" s="14"/>
    </row>
    <row r="119" spans="7:7">
      <c r="G119" s="14"/>
    </row>
    <row r="120" spans="7:7">
      <c r="G120" s="14"/>
    </row>
    <row r="121" spans="7:7">
      <c r="G121" s="14"/>
    </row>
    <row r="122" spans="7:7">
      <c r="G122" s="14"/>
    </row>
    <row r="123" spans="7:7">
      <c r="G123" s="14"/>
    </row>
    <row r="124" spans="7:7">
      <c r="G124" s="14"/>
    </row>
    <row r="125" spans="7:7">
      <c r="G125" s="14"/>
    </row>
    <row r="126" spans="7:7">
      <c r="G126" s="14"/>
    </row>
    <row r="127" spans="7:7">
      <c r="G127" s="14"/>
    </row>
    <row r="128" spans="7:7">
      <c r="G128" s="14"/>
    </row>
    <row r="129" spans="7:7">
      <c r="G129" s="14"/>
    </row>
    <row r="130" spans="7:7">
      <c r="G130" s="14"/>
    </row>
    <row r="131" spans="7:7">
      <c r="G131" s="14"/>
    </row>
    <row r="132" spans="7:7">
      <c r="G132" s="14"/>
    </row>
    <row r="133" spans="7:7">
      <c r="G133" s="14"/>
    </row>
    <row r="134" spans="7:7">
      <c r="G134" s="14"/>
    </row>
    <row r="135" spans="7:7">
      <c r="G135" s="14"/>
    </row>
    <row r="136" spans="7:7">
      <c r="G136" s="14"/>
    </row>
    <row r="137" spans="7:7">
      <c r="G137" s="14"/>
    </row>
    <row r="138" spans="7:7">
      <c r="G138" s="14"/>
    </row>
    <row r="139" spans="7:7">
      <c r="G139" s="14"/>
    </row>
    <row r="140" spans="7:7">
      <c r="G140" s="14"/>
    </row>
    <row r="141" spans="7:7">
      <c r="G141" s="14"/>
    </row>
    <row r="142" spans="7:7">
      <c r="G142" s="14"/>
    </row>
    <row r="143" spans="7:7">
      <c r="G143" s="14"/>
    </row>
    <row r="144" spans="7:7">
      <c r="G144" s="1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TEI europe</vt:lpstr>
      <vt:lpstr>Structue TEI Europe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</cp:lastModifiedBy>
  <dcterms:created xsi:type="dcterms:W3CDTF">2021-07-03T11:44:50Z</dcterms:created>
  <dcterms:modified xsi:type="dcterms:W3CDTF">2021-08-28T10:40:59Z</dcterms:modified>
</cp:coreProperties>
</file>